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10935" tabRatio="768"/>
  </bookViews>
  <sheets>
    <sheet name="Sheet1" sheetId="2" r:id="rId1"/>
    <sheet name="Sheet2" sheetId="3" r:id="rId2"/>
  </sheets>
  <definedNames>
    <definedName name="_1Excel_BuiltIn_Print_Titles_1_1">#REF!</definedName>
    <definedName name="Excel_BuiltIn_Print_Titles_1_1">#REF!</definedName>
  </definedNames>
  <calcPr calcId="152511" calcMode="autoNoTable"/>
</workbook>
</file>

<file path=xl/calcChain.xml><?xml version="1.0" encoding="utf-8"?>
<calcChain xmlns="http://schemas.openxmlformats.org/spreadsheetml/2006/main">
  <c r="G84" i="2" l="1"/>
  <c r="G86" i="2"/>
  <c r="G87" i="2"/>
  <c r="G89" i="2"/>
  <c r="G91" i="2"/>
  <c r="G93" i="2"/>
  <c r="G95" i="2"/>
  <c r="G97" i="2"/>
  <c r="G98" i="2"/>
  <c r="G100" i="2"/>
  <c r="G113" i="2"/>
  <c r="G112" i="2"/>
  <c r="G107" i="2"/>
  <c r="G106" i="2"/>
  <c r="G9" i="2"/>
  <c r="G83" i="2"/>
  <c r="G73" i="2"/>
  <c r="G71" i="2"/>
  <c r="G70" i="2"/>
  <c r="G68" i="2"/>
  <c r="G66" i="2"/>
  <c r="G65" i="2"/>
  <c r="G63" i="2"/>
  <c r="G61" i="2"/>
  <c r="G60" i="2"/>
  <c r="G59" i="2"/>
  <c r="G58" i="2"/>
  <c r="G8" i="2"/>
  <c r="G74" i="2"/>
  <c r="G56" i="2"/>
  <c r="G55" i="2"/>
  <c r="G53" i="2"/>
  <c r="G52" i="2"/>
  <c r="G50" i="2"/>
  <c r="G49" i="2"/>
  <c r="G48" i="2"/>
  <c r="G47" i="2"/>
  <c r="G46" i="2"/>
  <c r="G45" i="2"/>
  <c r="G44" i="2"/>
  <c r="G42" i="2"/>
  <c r="G41" i="2"/>
  <c r="G40" i="2"/>
  <c r="G38" i="2"/>
  <c r="G37" i="2"/>
  <c r="G36" i="2"/>
  <c r="G35" i="2"/>
  <c r="G34" i="2"/>
  <c r="G33" i="2"/>
  <c r="G32" i="2"/>
  <c r="G30" i="2"/>
  <c r="G28" i="2"/>
  <c r="G26" i="2"/>
  <c r="G25" i="2"/>
  <c r="G24" i="2"/>
  <c r="G22" i="2"/>
  <c r="G20" i="2"/>
  <c r="G19" i="2"/>
  <c r="G18" i="2"/>
  <c r="G16" i="2"/>
  <c r="H9" i="2" l="1"/>
  <c r="H8" i="2" l="1"/>
  <c r="H19" i="2" l="1"/>
  <c r="H20" i="2"/>
  <c r="H22" i="2"/>
  <c r="H24" i="2"/>
  <c r="H25" i="2"/>
  <c r="H26" i="2"/>
  <c r="H28" i="2"/>
  <c r="H30" i="2"/>
  <c r="H32" i="2"/>
  <c r="H33" i="2"/>
  <c r="H34" i="2"/>
  <c r="H35" i="2"/>
  <c r="H36" i="2"/>
  <c r="H37" i="2"/>
  <c r="H38" i="2"/>
  <c r="H40" i="2"/>
  <c r="H41" i="2"/>
  <c r="H42" i="2"/>
  <c r="H44" i="2"/>
  <c r="H45" i="2"/>
  <c r="H46" i="2"/>
  <c r="H47" i="2"/>
  <c r="H48" i="2"/>
  <c r="H49" i="2"/>
  <c r="H50" i="2"/>
  <c r="H52" i="2"/>
  <c r="H53" i="2"/>
  <c r="H55" i="2"/>
  <c r="H56" i="2"/>
  <c r="H58" i="2"/>
  <c r="H59" i="2"/>
  <c r="H60" i="2"/>
  <c r="H61" i="2"/>
  <c r="H63" i="2"/>
  <c r="H65" i="2"/>
  <c r="H66" i="2"/>
  <c r="H68" i="2"/>
  <c r="H70" i="2"/>
  <c r="H71" i="2"/>
  <c r="H73" i="2"/>
  <c r="H74" i="2"/>
  <c r="H18" i="2"/>
  <c r="H16" i="2"/>
  <c r="E155" i="2"/>
  <c r="F155" i="2"/>
  <c r="G155" i="2" s="1"/>
  <c r="E154" i="2"/>
  <c r="F154" i="2"/>
  <c r="G154" i="2" s="1"/>
  <c r="E152" i="2"/>
  <c r="F152" i="2"/>
  <c r="G152" i="2" s="1"/>
  <c r="E151" i="2"/>
  <c r="F151" i="2"/>
  <c r="G151" i="2" s="1"/>
  <c r="E150" i="2"/>
  <c r="F150" i="2"/>
  <c r="G150" i="2" s="1"/>
  <c r="E149" i="2"/>
  <c r="F149" i="2"/>
  <c r="G149" i="2" s="1"/>
  <c r="E148" i="2"/>
  <c r="F148" i="2"/>
  <c r="G148" i="2" s="1"/>
  <c r="F114" i="2"/>
  <c r="H113" i="2"/>
  <c r="H112" i="2"/>
  <c r="E114" i="2"/>
  <c r="E165" i="2" s="1"/>
  <c r="E166" i="2" s="1"/>
  <c r="F108" i="2"/>
  <c r="H107" i="2"/>
  <c r="H106" i="2"/>
  <c r="E108" i="2"/>
  <c r="F160" i="2" l="1"/>
  <c r="G108" i="2"/>
  <c r="F165" i="2"/>
  <c r="G114" i="2"/>
  <c r="E160" i="2"/>
  <c r="E161" i="2" s="1"/>
  <c r="H108" i="2"/>
  <c r="H160" i="2" s="1"/>
  <c r="H161" i="2" s="1"/>
  <c r="H114" i="2"/>
  <c r="H165" i="2" s="1"/>
  <c r="H166" i="2" s="1"/>
  <c r="H100" i="2"/>
  <c r="H155" i="2" s="1"/>
  <c r="H98" i="2"/>
  <c r="H97" i="2"/>
  <c r="H95" i="2"/>
  <c r="H96" i="2" s="1"/>
  <c r="H153" i="2" s="1"/>
  <c r="H93" i="2"/>
  <c r="H152" i="2" s="1"/>
  <c r="H91" i="2"/>
  <c r="H89" i="2"/>
  <c r="H150" i="2" s="1"/>
  <c r="H87" i="2"/>
  <c r="H86" i="2"/>
  <c r="H84" i="2"/>
  <c r="H83" i="2"/>
  <c r="E101" i="2"/>
  <c r="F99" i="2"/>
  <c r="F96" i="2"/>
  <c r="F94" i="2"/>
  <c r="F90" i="2"/>
  <c r="E99" i="2"/>
  <c r="E96" i="2"/>
  <c r="E153" i="2" s="1"/>
  <c r="E156" i="2" s="1"/>
  <c r="E94" i="2"/>
  <c r="E92" i="2"/>
  <c r="F92" i="2"/>
  <c r="D101" i="2"/>
  <c r="D99" i="2"/>
  <c r="D96" i="2"/>
  <c r="D153" i="2" s="1"/>
  <c r="D94" i="2"/>
  <c r="D92" i="2"/>
  <c r="F88" i="2"/>
  <c r="F85" i="2"/>
  <c r="E90" i="2"/>
  <c r="D90" i="2"/>
  <c r="E88" i="2"/>
  <c r="D88" i="2"/>
  <c r="E85" i="2"/>
  <c r="D85" i="2"/>
  <c r="F75" i="2"/>
  <c r="F72" i="2"/>
  <c r="F69" i="2"/>
  <c r="F139" i="2" s="1"/>
  <c r="F67" i="2"/>
  <c r="F138" i="2" s="1"/>
  <c r="F64" i="2"/>
  <c r="F137" i="2" s="1"/>
  <c r="F62" i="2"/>
  <c r="F57" i="2"/>
  <c r="F54" i="2"/>
  <c r="F134" i="2" s="1"/>
  <c r="F51" i="2"/>
  <c r="E21" i="2"/>
  <c r="E126" i="2" s="1"/>
  <c r="E17" i="2"/>
  <c r="E125" i="2" s="1"/>
  <c r="E10" i="2"/>
  <c r="E75" i="2"/>
  <c r="E141" i="2" s="1"/>
  <c r="D75" i="2"/>
  <c r="E72" i="2"/>
  <c r="E140" i="2" s="1"/>
  <c r="E69" i="2"/>
  <c r="E67" i="2"/>
  <c r="E64" i="2"/>
  <c r="E62" i="2"/>
  <c r="E136" i="2" s="1"/>
  <c r="E57" i="2"/>
  <c r="E135" i="2" s="1"/>
  <c r="E54" i="2"/>
  <c r="E51" i="2"/>
  <c r="E133" i="2" s="1"/>
  <c r="E43" i="2"/>
  <c r="E132" i="2" s="1"/>
  <c r="F43" i="2"/>
  <c r="F39" i="2"/>
  <c r="E39" i="2"/>
  <c r="E131" i="2" s="1"/>
  <c r="E31" i="2"/>
  <c r="E29" i="2"/>
  <c r="E129" i="2" s="1"/>
  <c r="F29" i="2"/>
  <c r="E27" i="2"/>
  <c r="E128" i="2" s="1"/>
  <c r="F27" i="2"/>
  <c r="E23" i="2"/>
  <c r="F31" i="2"/>
  <c r="F130" i="2" s="1"/>
  <c r="F23" i="2"/>
  <c r="F127" i="2" s="1"/>
  <c r="F21" i="2"/>
  <c r="F17" i="2"/>
  <c r="F125" i="2" s="1"/>
  <c r="G125" i="2" s="1"/>
  <c r="H17" i="2"/>
  <c r="H125" i="2" s="1"/>
  <c r="F10" i="2"/>
  <c r="G10" i="2" s="1"/>
  <c r="D10" i="2"/>
  <c r="F166" i="2" l="1"/>
  <c r="G166" i="2" s="1"/>
  <c r="G165" i="2"/>
  <c r="F161" i="2"/>
  <c r="G161" i="2" s="1"/>
  <c r="G160" i="2"/>
  <c r="E130" i="2"/>
  <c r="G130" i="2" s="1"/>
  <c r="H31" i="2"/>
  <c r="H130" i="2" s="1"/>
  <c r="E134" i="2"/>
  <c r="G134" i="2" s="1"/>
  <c r="H54" i="2"/>
  <c r="H134" i="2" s="1"/>
  <c r="E138" i="2"/>
  <c r="G138" i="2" s="1"/>
  <c r="H67" i="2"/>
  <c r="H138" i="2" s="1"/>
  <c r="G88" i="2"/>
  <c r="G90" i="2"/>
  <c r="F153" i="2"/>
  <c r="G96" i="2"/>
  <c r="E127" i="2"/>
  <c r="E142" i="2" s="1"/>
  <c r="E167" i="2" s="1"/>
  <c r="H23" i="2"/>
  <c r="H127" i="2" s="1"/>
  <c r="E137" i="2"/>
  <c r="G137" i="2" s="1"/>
  <c r="H64" i="2"/>
  <c r="H137" i="2" s="1"/>
  <c r="E139" i="2"/>
  <c r="G139" i="2" s="1"/>
  <c r="H69" i="2"/>
  <c r="H139" i="2" s="1"/>
  <c r="G85" i="2"/>
  <c r="G92" i="2"/>
  <c r="G94" i="2"/>
  <c r="G99" i="2"/>
  <c r="F141" i="2"/>
  <c r="G141" i="2" s="1"/>
  <c r="H75" i="2"/>
  <c r="H141" i="2" s="1"/>
  <c r="F140" i="2"/>
  <c r="G140" i="2" s="1"/>
  <c r="H72" i="2"/>
  <c r="F136" i="2"/>
  <c r="G136" i="2" s="1"/>
  <c r="H62" i="2"/>
  <c r="H136" i="2" s="1"/>
  <c r="F135" i="2"/>
  <c r="G135" i="2" s="1"/>
  <c r="H57" i="2"/>
  <c r="F133" i="2"/>
  <c r="G133" i="2" s="1"/>
  <c r="H51" i="2"/>
  <c r="F132" i="2"/>
  <c r="G132" i="2" s="1"/>
  <c r="H43" i="2"/>
  <c r="F131" i="2"/>
  <c r="G131" i="2" s="1"/>
  <c r="H39" i="2"/>
  <c r="H131" i="2" s="1"/>
  <c r="F129" i="2"/>
  <c r="G129" i="2" s="1"/>
  <c r="H29" i="2"/>
  <c r="H129" i="2" s="1"/>
  <c r="F128" i="2"/>
  <c r="G128" i="2" s="1"/>
  <c r="H27" i="2"/>
  <c r="H128" i="2" s="1"/>
  <c r="F126" i="2"/>
  <c r="G126" i="2" s="1"/>
  <c r="H21" i="2"/>
  <c r="H126" i="2" s="1"/>
  <c r="H101" i="2"/>
  <c r="H94" i="2"/>
  <c r="H90" i="2"/>
  <c r="H85" i="2"/>
  <c r="H88" i="2"/>
  <c r="H99" i="2"/>
  <c r="G21" i="2"/>
  <c r="G23" i="2"/>
  <c r="H92" i="2"/>
  <c r="H151" i="2"/>
  <c r="G17" i="2"/>
  <c r="G31" i="2"/>
  <c r="H148" i="2"/>
  <c r="H149" i="2"/>
  <c r="H154" i="2"/>
  <c r="H10" i="2"/>
  <c r="H140" i="2"/>
  <c r="H135" i="2"/>
  <c r="H132" i="2"/>
  <c r="E102" i="2"/>
  <c r="D102" i="2"/>
  <c r="H133" i="2"/>
  <c r="F101" i="2"/>
  <c r="G101" i="2" s="1"/>
  <c r="G39" i="2"/>
  <c r="G51" i="2"/>
  <c r="G54" i="2"/>
  <c r="G57" i="2"/>
  <c r="G62" i="2"/>
  <c r="G67" i="2"/>
  <c r="G69" i="2"/>
  <c r="G72" i="2"/>
  <c r="G75" i="2"/>
  <c r="G27" i="2"/>
  <c r="G43" i="2"/>
  <c r="E76" i="2"/>
  <c r="E115" i="2" s="1"/>
  <c r="G64" i="2"/>
  <c r="G29" i="2"/>
  <c r="F76" i="2"/>
  <c r="D155" i="2"/>
  <c r="D152" i="2"/>
  <c r="F156" i="2" l="1"/>
  <c r="G156" i="2" s="1"/>
  <c r="G153" i="2"/>
  <c r="G127" i="2"/>
  <c r="H76" i="2"/>
  <c r="H102" i="2"/>
  <c r="H156" i="2"/>
  <c r="F142" i="2"/>
  <c r="G142" i="2" s="1"/>
  <c r="H142" i="2"/>
  <c r="F102" i="2"/>
  <c r="G102" i="2" s="1"/>
  <c r="G76" i="2"/>
  <c r="F115" i="2"/>
  <c r="D151" i="2"/>
  <c r="D150" i="2"/>
  <c r="D148" i="2"/>
  <c r="D149" i="2"/>
  <c r="D154" i="2"/>
  <c r="G115" i="2" l="1"/>
  <c r="H167" i="2"/>
  <c r="F167" i="2"/>
  <c r="G167" i="2" s="1"/>
  <c r="H115" i="2"/>
  <c r="D156" i="2"/>
  <c r="D17" i="2"/>
  <c r="D125" i="2" s="1"/>
  <c r="D114" i="2" l="1"/>
  <c r="D108" i="2"/>
  <c r="D141" i="2"/>
  <c r="D72" i="2"/>
  <c r="D140" i="2" s="1"/>
  <c r="D69" i="2"/>
  <c r="D139" i="2" s="1"/>
  <c r="D67" i="2"/>
  <c r="D138" i="2" s="1"/>
  <c r="D64" i="2"/>
  <c r="D137" i="2" s="1"/>
  <c r="D62" i="2"/>
  <c r="D136" i="2" s="1"/>
  <c r="D57" i="2"/>
  <c r="D135" i="2" s="1"/>
  <c r="D54" i="2"/>
  <c r="D134" i="2" s="1"/>
  <c r="D51" i="2"/>
  <c r="D133" i="2" s="1"/>
  <c r="D43" i="2"/>
  <c r="D132" i="2" s="1"/>
  <c r="D39" i="2"/>
  <c r="D131" i="2" s="1"/>
  <c r="D31" i="2"/>
  <c r="D130" i="2" s="1"/>
  <c r="D29" i="2"/>
  <c r="D129" i="2" s="1"/>
  <c r="D165" i="2" l="1"/>
  <c r="D166" i="2" s="1"/>
  <c r="D160" i="2"/>
  <c r="D161" i="2" s="1"/>
  <c r="D27" i="2"/>
  <c r="D128" i="2" s="1"/>
  <c r="D23" i="2"/>
  <c r="D127" i="2" s="1"/>
  <c r="D21" i="2" l="1"/>
  <c r="D76" i="2" l="1"/>
  <c r="D126" i="2"/>
  <c r="D142" i="2" s="1"/>
  <c r="D167" i="2" s="1"/>
  <c r="D115" i="2" l="1"/>
  <c r="D28" i="3" l="1"/>
  <c r="E28" i="3"/>
  <c r="D27" i="3"/>
  <c r="D29" i="3" s="1"/>
  <c r="E27" i="3"/>
  <c r="C28" i="3"/>
  <c r="C27" i="3"/>
  <c r="E29" i="3"/>
  <c r="E23" i="3"/>
  <c r="D23" i="3"/>
  <c r="C23" i="3"/>
  <c r="E16" i="3"/>
  <c r="D16" i="3"/>
  <c r="C16" i="3"/>
  <c r="C29" i="3" l="1"/>
</calcChain>
</file>

<file path=xl/sharedStrings.xml><?xml version="1.0" encoding="utf-8"?>
<sst xmlns="http://schemas.openxmlformats.org/spreadsheetml/2006/main" count="174" uniqueCount="99">
  <si>
    <t>клас.</t>
  </si>
  <si>
    <t>Плате додаци и накнаде  запослених</t>
  </si>
  <si>
    <t>Допринос за пензионо и инвалидско oсигурање</t>
  </si>
  <si>
    <t>Допринос за здравствено осигурање</t>
  </si>
  <si>
    <t>Допринос за незапосленост</t>
  </si>
  <si>
    <t>Исплата накн.за време одсуствовања с посла на терет фонд.</t>
  </si>
  <si>
    <t>Накнада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</si>
  <si>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</si>
  <si>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</si>
  <si>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 услуге</t>
  </si>
  <si>
    <t xml:space="preserve">Комуналне услуге </t>
  </si>
  <si>
    <t>Трошкови  осигурања</t>
  </si>
  <si>
    <t>Закуп имовине и опреме</t>
  </si>
  <si>
    <t xml:space="preserve">Трошкови службених путовања у земљи  </t>
  </si>
  <si>
    <t xml:space="preserve">Трошкови  службених  путовања  у иностранство </t>
  </si>
  <si>
    <t>Остали трошкови транспорта</t>
  </si>
  <si>
    <t>Административне  услуге</t>
  </si>
  <si>
    <t xml:space="preserve">Компјутереске   услуге </t>
  </si>
  <si>
    <t>Услуге информисања</t>
  </si>
  <si>
    <t xml:space="preserve">Остале опште услуге </t>
  </si>
  <si>
    <t>Текуће оправке и одржавање  зграда  и  објеката</t>
  </si>
  <si>
    <t>Текуће поправке и одржавање опреме</t>
  </si>
  <si>
    <t xml:space="preserve">Административни материјал </t>
  </si>
  <si>
    <t>Материјал за образовање и усавршавање запосл.</t>
  </si>
  <si>
    <t>Материјал за саобраћај (бензин)</t>
  </si>
  <si>
    <t>Обавезне таксе</t>
  </si>
  <si>
    <t>Новчане казне и пенали по решењу судова</t>
  </si>
  <si>
    <t>Робне резерве</t>
  </si>
  <si>
    <t>Зграде и грађевински објекти</t>
  </si>
  <si>
    <t xml:space="preserve">I ПРИХОДИ </t>
  </si>
  <si>
    <t>II. РАСХОДИ</t>
  </si>
  <si>
    <t>Стручне услуге-вештачења</t>
  </si>
  <si>
    <t>Kазне за кашњење</t>
  </si>
  <si>
    <t xml:space="preserve">Стални трошкови </t>
  </si>
  <si>
    <t>Репрезентација</t>
  </si>
  <si>
    <t>Поклони за децу запослених</t>
  </si>
  <si>
    <t>Социјални доприноси на  терет послодавца</t>
  </si>
  <si>
    <t>Накнаде у натури</t>
  </si>
  <si>
    <t>Социјална давања  запосленима</t>
  </si>
  <si>
    <t>Трошкови путовања</t>
  </si>
  <si>
    <t>Услуге по уговору</t>
  </si>
  <si>
    <t>Специјализоване  услуге</t>
  </si>
  <si>
    <t>Пратећи трошкови  задуживања</t>
  </si>
  <si>
    <t xml:space="preserve">Порези, обавезне таксе и казне </t>
  </si>
  <si>
    <t>Машине и опрема</t>
  </si>
  <si>
    <t xml:space="preserve">Текуће поправке и одржавање </t>
  </si>
  <si>
    <t xml:space="preserve">Материјал </t>
  </si>
  <si>
    <t>Остали  мат. за одржавање</t>
  </si>
  <si>
    <t>Остали  порези</t>
  </si>
  <si>
    <t>ОПИС</t>
  </si>
  <si>
    <t>Услуге  комуникација(телефон, телефакс,интернет,пошта)</t>
  </si>
  <si>
    <t>Помоћ у медицинском  лечењу</t>
  </si>
  <si>
    <t>Моторна опрема</t>
  </si>
  <si>
    <t>Отпремнинe и помоћи</t>
  </si>
  <si>
    <t>ТВ претплата</t>
  </si>
  <si>
    <t>Остале спец. услуге/контрола кв.,фумигација.дез. Hasap.../</t>
  </si>
  <si>
    <t>Административна опрема</t>
  </si>
  <si>
    <t>Робне резерве  - Извор 01</t>
  </si>
  <si>
    <t>Пројектно планирање</t>
  </si>
  <si>
    <t>У К У П  Н О   пројекат 0002 :</t>
  </si>
  <si>
    <t xml:space="preserve"> РАСХОДИ  -  ТРЕЋИ НИВО  ЕКОНОМСКЕ КЛАСИФИКАЦИЈЕ</t>
  </si>
  <si>
    <t xml:space="preserve">Ек. </t>
  </si>
  <si>
    <t>Услуге очувања геодетске услуге</t>
  </si>
  <si>
    <t>Пројекат: 4001- Smederevo</t>
  </si>
  <si>
    <t>Пројекат: 4002 --Požega</t>
  </si>
  <si>
    <t>Пројектно планирање  и надзор</t>
  </si>
  <si>
    <t>Пројекат: Укупно</t>
  </si>
  <si>
    <t>ПРОГРАМ: 2401  Управљање робним резервама</t>
  </si>
  <si>
    <t>Програмска активност:  0002 -  Образовање, обнављање, смештај и чување робних резерви</t>
  </si>
  <si>
    <t>Програмска активност: 0003 -Складиштење обавезних резерви нафте и нафтних деривата</t>
  </si>
  <si>
    <t>У К У П  Н О   4001 :</t>
  </si>
  <si>
    <t>У К У П  Н О   0002 :</t>
  </si>
  <si>
    <t>I. У К У П  Н О :  Програм: 2401</t>
  </si>
  <si>
    <t>II. У К У П  Н О   ПРОГРАМ 2401</t>
  </si>
  <si>
    <t>У К У П  Н О   0002</t>
  </si>
  <si>
    <t>УКУПНО 4001</t>
  </si>
  <si>
    <t>Пројекат: 4001 - Изградња и одржавање резервоара на инсталацији "Смедерево" у Смедереву</t>
  </si>
  <si>
    <t>Приходи из буџета  - извор 01</t>
  </si>
  <si>
    <t>Услуге образовања и усаврш.запослених-котизације</t>
  </si>
  <si>
    <t xml:space="preserve">  У К У П  Н О    0003:</t>
  </si>
  <si>
    <t>У К У П  Н О  4003 :</t>
  </si>
  <si>
    <t>Опрема за саобраћај</t>
  </si>
  <si>
    <t>Опрема за јавну безбедност</t>
  </si>
  <si>
    <t>Остале спец. услуге/контрола кв.,фумигација.дез.</t>
  </si>
  <si>
    <t>УКУПНО 4003</t>
  </si>
  <si>
    <t>Пројекат:4003 Изградњаи одржавање резервоара, објеката и инфраструктуре на инсталацији Пожега  у Пожеги</t>
  </si>
  <si>
    <t xml:space="preserve">  БУЏЕТ 2016</t>
  </si>
  <si>
    <t>Административне услуге</t>
  </si>
  <si>
    <t>Расположиво</t>
  </si>
  <si>
    <t>Приходи из буџета  - извор 09</t>
  </si>
  <si>
    <t xml:space="preserve">Текућа </t>
  </si>
  <si>
    <t>апропријација</t>
  </si>
  <si>
    <t>Извршење</t>
  </si>
  <si>
    <t>%</t>
  </si>
  <si>
    <t>извршења</t>
  </si>
  <si>
    <t xml:space="preserve"> </t>
  </si>
  <si>
    <t>Робне резерве  - Извор 09</t>
  </si>
  <si>
    <t>Порези,обавезне таксе и казне</t>
  </si>
  <si>
    <t xml:space="preserve">ПЛАНИРАНА  И  ИЗВРШЕНА  СРЕДСТВА  БУЏЕТА СА 31.07.2016 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</si>
</sst>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-#,##0"/>
  </numFmts>
  <fonts count="34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 Narrow"/>
      <family val="2"/>
      <charset val="238"/>
    </font>
    <font>
      <b/>
      <i/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9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0" fillId="0" borderId="0" xfId="0" applyFont="1" applyFill="1" applyBorder="1" applyAlignment="1"/>
    <xf numFmtId="0" fontId="0" fillId="0" borderId="10" xfId="0" applyFont="1" applyFill="1" applyBorder="1" applyAlignment="1">
      <alignment horizontal="left"/>
    </xf>
    <xf numFmtId="0" fontId="0" fillId="24" borderId="10" xfId="0" applyFont="1" applyFill="1" applyBorder="1"/>
    <xf numFmtId="0" fontId="0" fillId="24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3" fontId="18" fillId="0" borderId="10" xfId="0" applyNumberFormat="1" applyFont="1" applyBorder="1"/>
    <xf numFmtId="3" fontId="18" fillId="0" borderId="10" xfId="0" applyNumberFormat="1" applyFont="1" applyFill="1" applyBorder="1"/>
    <xf numFmtId="3" fontId="18" fillId="0" borderId="0" xfId="0" applyNumberFormat="1" applyFont="1" applyBorder="1"/>
    <xf numFmtId="164" fontId="18" fillId="24" borderId="10" xfId="0" applyNumberFormat="1" applyFont="1" applyFill="1" applyBorder="1"/>
    <xf numFmtId="0" fontId="20" fillId="0" borderId="0" xfId="0" applyFont="1"/>
    <xf numFmtId="0" fontId="0" fillId="25" borderId="0" xfId="0" applyFill="1"/>
    <xf numFmtId="0" fontId="0" fillId="0" borderId="10" xfId="0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1" fillId="25" borderId="0" xfId="0" applyFont="1" applyFill="1"/>
    <xf numFmtId="4" fontId="0" fillId="0" borderId="0" xfId="0" applyNumberFormat="1"/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28" fillId="0" borderId="0" xfId="0" applyNumberFormat="1" applyFont="1"/>
    <xf numFmtId="0" fontId="0" fillId="0" borderId="0" xfId="0" applyFont="1"/>
    <xf numFmtId="4" fontId="23" fillId="0" borderId="0" xfId="0" applyNumberFormat="1" applyFont="1"/>
    <xf numFmtId="0" fontId="22" fillId="26" borderId="10" xfId="0" applyFont="1" applyFill="1" applyBorder="1"/>
    <xf numFmtId="3" fontId="23" fillId="0" borderId="0" xfId="0" applyNumberFormat="1" applyFont="1"/>
    <xf numFmtId="3" fontId="23" fillId="0" borderId="0" xfId="0" applyNumberFormat="1" applyFont="1" applyFill="1"/>
    <xf numFmtId="3" fontId="29" fillId="0" borderId="0" xfId="0" applyNumberFormat="1" applyFont="1" applyFill="1" applyBorder="1"/>
    <xf numFmtId="4" fontId="0" fillId="0" borderId="0" xfId="0" applyNumberFormat="1" applyFont="1"/>
    <xf numFmtId="4" fontId="0" fillId="0" borderId="0" xfId="0" applyNumberFormat="1" applyFill="1"/>
    <xf numFmtId="4" fontId="0" fillId="0" borderId="0" xfId="0" applyNumberFormat="1" applyFont="1" applyFill="1"/>
    <xf numFmtId="4" fontId="23" fillId="0" borderId="0" xfId="0" applyNumberFormat="1" applyFont="1" applyBorder="1"/>
    <xf numFmtId="4" fontId="25" fillId="0" borderId="12" xfId="0" applyNumberFormat="1" applyFont="1" applyBorder="1" applyAlignment="1">
      <alignment horizontal="center"/>
    </xf>
    <xf numFmtId="4" fontId="25" fillId="0" borderId="14" xfId="0" applyNumberFormat="1" applyFont="1" applyBorder="1" applyAlignment="1">
      <alignment horizontal="center"/>
    </xf>
    <xf numFmtId="4" fontId="25" fillId="26" borderId="10" xfId="0" applyNumberFormat="1" applyFont="1" applyFill="1" applyBorder="1"/>
    <xf numFmtId="3" fontId="30" fillId="0" borderId="0" xfId="0" applyNumberFormat="1" applyFont="1" applyFill="1" applyBorder="1"/>
    <xf numFmtId="3" fontId="25" fillId="0" borderId="0" xfId="0" applyNumberFormat="1" applyFont="1" applyFill="1" applyBorder="1" applyAlignment="1">
      <alignment horizontal="left"/>
    </xf>
    <xf numFmtId="3" fontId="25" fillId="0" borderId="0" xfId="0" applyNumberFormat="1" applyFont="1"/>
    <xf numFmtId="3" fontId="25" fillId="0" borderId="10" xfId="0" applyNumberFormat="1" applyFont="1" applyFill="1" applyBorder="1" applyAlignment="1">
      <alignment horizontal="left"/>
    </xf>
    <xf numFmtId="3" fontId="25" fillId="0" borderId="15" xfId="0" applyNumberFormat="1" applyFont="1" applyFill="1" applyBorder="1"/>
    <xf numFmtId="3" fontId="25" fillId="0" borderId="10" xfId="0" applyNumberFormat="1" applyFont="1" applyFill="1" applyBorder="1"/>
    <xf numFmtId="3" fontId="25" fillId="0" borderId="15" xfId="0" applyNumberFormat="1" applyFont="1" applyFill="1" applyBorder="1" applyAlignment="1">
      <alignment horizontal="left"/>
    </xf>
    <xf numFmtId="3" fontId="25" fillId="0" borderId="0" xfId="0" applyNumberFormat="1" applyFont="1" applyFill="1" applyBorder="1"/>
    <xf numFmtId="3" fontId="25" fillId="0" borderId="10" xfId="0" applyNumberFormat="1" applyFont="1" applyFill="1" applyBorder="1" applyAlignment="1"/>
    <xf numFmtId="0" fontId="18" fillId="0" borderId="0" xfId="0" applyFont="1"/>
    <xf numFmtId="0" fontId="23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Fill="1" applyBorder="1" applyAlignment="1"/>
    <xf numFmtId="4" fontId="25" fillId="0" borderId="0" xfId="0" applyNumberFormat="1" applyFont="1" applyAlignment="1"/>
    <xf numFmtId="0" fontId="25" fillId="0" borderId="0" xfId="0" applyFont="1" applyFill="1" applyBorder="1"/>
    <xf numFmtId="4" fontId="25" fillId="0" borderId="0" xfId="0" applyNumberFormat="1" applyFont="1"/>
    <xf numFmtId="2" fontId="25" fillId="0" borderId="0" xfId="0" applyNumberFormat="1" applyFont="1"/>
    <xf numFmtId="3" fontId="25" fillId="0" borderId="12" xfId="0" applyNumberFormat="1" applyFont="1" applyFill="1" applyBorder="1" applyAlignment="1">
      <alignment horizontal="center"/>
    </xf>
    <xf numFmtId="3" fontId="25" fillId="0" borderId="11" xfId="0" applyNumberFormat="1" applyFont="1" applyFill="1" applyBorder="1" applyAlignment="1">
      <alignment horizontal="center"/>
    </xf>
    <xf numFmtId="3" fontId="25" fillId="0" borderId="14" xfId="0" applyNumberFormat="1" applyFont="1" applyFill="1" applyBorder="1" applyAlignment="1">
      <alignment horizontal="center"/>
    </xf>
    <xf numFmtId="3" fontId="25" fillId="0" borderId="13" xfId="0" applyNumberFormat="1" applyFont="1" applyFill="1" applyBorder="1" applyAlignment="1">
      <alignment horizontal="center"/>
    </xf>
    <xf numFmtId="0" fontId="25" fillId="0" borderId="13" xfId="0" applyNumberFormat="1" applyFont="1" applyFill="1" applyBorder="1" applyAlignment="1">
      <alignment horizontal="center"/>
    </xf>
    <xf numFmtId="0" fontId="25" fillId="0" borderId="17" xfId="0" applyNumberFormat="1" applyFont="1" applyBorder="1" applyAlignment="1">
      <alignment horizontal="center"/>
    </xf>
    <xf numFmtId="0" fontId="25" fillId="0" borderId="19" xfId="0" applyNumberFormat="1" applyFont="1" applyBorder="1" applyAlignment="1">
      <alignment horizontal="center"/>
    </xf>
    <xf numFmtId="0" fontId="25" fillId="0" borderId="10" xfId="0" applyNumberFormat="1" applyFont="1" applyFill="1" applyBorder="1" applyAlignment="1">
      <alignment horizontal="center"/>
    </xf>
    <xf numFmtId="0" fontId="25" fillId="0" borderId="10" xfId="0" applyNumberFormat="1" applyFont="1" applyBorder="1" applyAlignment="1">
      <alignment horizontal="center"/>
    </xf>
    <xf numFmtId="4" fontId="25" fillId="0" borderId="10" xfId="0" applyNumberFormat="1" applyFont="1" applyBorder="1"/>
    <xf numFmtId="3" fontId="25" fillId="0" borderId="0" xfId="0" applyNumberFormat="1" applyFont="1" applyFill="1" applyAlignment="1">
      <alignment horizontal="left"/>
    </xf>
    <xf numFmtId="0" fontId="25" fillId="0" borderId="10" xfId="0" applyNumberFormat="1" applyFont="1" applyFill="1" applyBorder="1" applyAlignment="1">
      <alignment horizontal="left"/>
    </xf>
    <xf numFmtId="0" fontId="25" fillId="26" borderId="10" xfId="0" applyNumberFormat="1" applyFont="1" applyFill="1" applyBorder="1" applyAlignment="1">
      <alignment horizontal="left"/>
    </xf>
    <xf numFmtId="3" fontId="25" fillId="26" borderId="10" xfId="0" applyNumberFormat="1" applyFont="1" applyFill="1" applyBorder="1" applyAlignment="1">
      <alignment horizontal="center"/>
    </xf>
    <xf numFmtId="4" fontId="25" fillId="0" borderId="10" xfId="0" applyNumberFormat="1" applyFont="1" applyFill="1" applyBorder="1"/>
    <xf numFmtId="3" fontId="25" fillId="26" borderId="10" xfId="0" applyNumberFormat="1" applyFont="1" applyFill="1" applyBorder="1" applyAlignment="1">
      <alignment horizontal="left"/>
    </xf>
    <xf numFmtId="3" fontId="31" fillId="26" borderId="10" xfId="0" applyNumberFormat="1" applyFont="1" applyFill="1" applyBorder="1" applyAlignment="1">
      <alignment horizontal="center"/>
    </xf>
    <xf numFmtId="0" fontId="25" fillId="25" borderId="10" xfId="0" applyNumberFormat="1" applyFont="1" applyFill="1" applyBorder="1" applyAlignment="1">
      <alignment horizontal="left"/>
    </xf>
    <xf numFmtId="3" fontId="25" fillId="25" borderId="10" xfId="0" applyNumberFormat="1" applyFont="1" applyFill="1" applyBorder="1" applyAlignment="1">
      <alignment horizontal="left"/>
    </xf>
    <xf numFmtId="3" fontId="31" fillId="26" borderId="10" xfId="0" applyNumberFormat="1" applyFont="1" applyFill="1" applyBorder="1" applyAlignment="1">
      <alignment horizontal="left"/>
    </xf>
    <xf numFmtId="3" fontId="31" fillId="26" borderId="10" xfId="0" applyNumberFormat="1" applyFont="1" applyFill="1" applyBorder="1"/>
    <xf numFmtId="4" fontId="31" fillId="26" borderId="10" xfId="0" applyNumberFormat="1" applyFont="1" applyFill="1" applyBorder="1"/>
    <xf numFmtId="0" fontId="25" fillId="0" borderId="10" xfId="0" applyNumberFormat="1" applyFont="1" applyFill="1" applyBorder="1"/>
    <xf numFmtId="0" fontId="25" fillId="0" borderId="10" xfId="0" applyNumberFormat="1" applyFont="1" applyFill="1" applyBorder="1" applyAlignment="1"/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25" fillId="0" borderId="0" xfId="0" applyNumberFormat="1" applyFont="1" applyFill="1" applyBorder="1" applyAlignment="1"/>
    <xf numFmtId="0" fontId="25" fillId="0" borderId="15" xfId="0" applyNumberFormat="1" applyFont="1" applyFill="1" applyBorder="1" applyAlignment="1">
      <alignment horizontal="left"/>
    </xf>
    <xf numFmtId="0" fontId="25" fillId="0" borderId="12" xfId="0" applyNumberFormat="1" applyFont="1" applyFill="1" applyBorder="1" applyAlignment="1">
      <alignment horizontal="left"/>
    </xf>
    <xf numFmtId="0" fontId="25" fillId="0" borderId="11" xfId="0" applyNumberFormat="1" applyFont="1" applyFill="1" applyBorder="1" applyAlignment="1">
      <alignment horizontal="left"/>
    </xf>
    <xf numFmtId="0" fontId="25" fillId="0" borderId="18" xfId="0" applyNumberFormat="1" applyFont="1" applyFill="1" applyBorder="1" applyAlignment="1"/>
    <xf numFmtId="3" fontId="31" fillId="0" borderId="0" xfId="0" applyNumberFormat="1" applyFont="1" applyFill="1" applyBorder="1"/>
    <xf numFmtId="14" fontId="25" fillId="0" borderId="14" xfId="0" applyNumberFormat="1" applyFont="1" applyBorder="1" applyAlignment="1">
      <alignment horizontal="center"/>
    </xf>
    <xf numFmtId="4" fontId="25" fillId="0" borderId="14" xfId="0" applyNumberFormat="1" applyFont="1" applyBorder="1" applyAlignment="1"/>
    <xf numFmtId="4" fontId="25" fillId="0" borderId="0" xfId="0" applyNumberFormat="1" applyFont="1" applyFill="1" applyBorder="1" applyAlignment="1">
      <alignment horizontal="center"/>
    </xf>
    <xf numFmtId="0" fontId="25" fillId="26" borderId="10" xfId="0" applyNumberFormat="1" applyFont="1" applyFill="1" applyBorder="1" applyAlignment="1">
      <alignment horizontal="center"/>
    </xf>
    <xf numFmtId="4" fontId="25" fillId="0" borderId="0" xfId="0" applyNumberFormat="1" applyFont="1" applyFill="1" applyBorder="1"/>
    <xf numFmtId="4" fontId="25" fillId="0" borderId="0" xfId="0" applyNumberFormat="1" applyFont="1" applyFill="1"/>
    <xf numFmtId="4" fontId="31" fillId="0" borderId="0" xfId="0" applyNumberFormat="1" applyFont="1" applyFill="1" applyBorder="1"/>
    <xf numFmtId="3" fontId="25" fillId="0" borderId="18" xfId="0" applyNumberFormat="1" applyFont="1" applyFill="1" applyBorder="1" applyAlignment="1"/>
    <xf numFmtId="4" fontId="25" fillId="0" borderId="0" xfId="0" applyNumberFormat="1" applyFont="1" applyFill="1" applyBorder="1" applyAlignment="1">
      <alignment horizontal="left"/>
    </xf>
    <xf numFmtId="4" fontId="25" fillId="0" borderId="0" xfId="0" applyNumberFormat="1" applyFont="1" applyFill="1" applyBorder="1" applyAlignment="1"/>
    <xf numFmtId="4" fontId="25" fillId="0" borderId="0" xfId="0" applyNumberFormat="1" applyFont="1" applyBorder="1"/>
    <xf numFmtId="4" fontId="25" fillId="0" borderId="1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3" fontId="24" fillId="0" borderId="0" xfId="0" applyNumberFormat="1" applyFont="1" applyFill="1"/>
    <xf numFmtId="0" fontId="25" fillId="0" borderId="0" xfId="0" applyFont="1" applyBorder="1"/>
    <xf numFmtId="4" fontId="25" fillId="0" borderId="12" xfId="0" applyNumberFormat="1" applyFont="1" applyBorder="1" applyAlignment="1">
      <alignment horizontal="center"/>
    </xf>
    <xf numFmtId="4" fontId="31" fillId="27" borderId="10" xfId="0" applyNumberFormat="1" applyFont="1" applyFill="1" applyBorder="1"/>
    <xf numFmtId="4" fontId="31" fillId="28" borderId="10" xfId="0" applyNumberFormat="1" applyFont="1" applyFill="1" applyBorder="1"/>
    <xf numFmtId="4" fontId="25" fillId="28" borderId="10" xfId="0" applyNumberFormat="1" applyFont="1" applyFill="1" applyBorder="1"/>
    <xf numFmtId="3" fontId="33" fillId="27" borderId="15" xfId="0" applyNumberFormat="1" applyFont="1" applyFill="1" applyBorder="1"/>
    <xf numFmtId="3" fontId="31" fillId="27" borderId="16" xfId="0" applyNumberFormat="1" applyFont="1" applyFill="1" applyBorder="1"/>
    <xf numFmtId="4" fontId="25" fillId="27" borderId="10" xfId="0" applyNumberFormat="1" applyFont="1" applyFill="1" applyBorder="1"/>
    <xf numFmtId="4" fontId="33" fillId="27" borderId="10" xfId="0" applyNumberFormat="1" applyFont="1" applyFill="1" applyBorder="1"/>
    <xf numFmtId="4" fontId="25" fillId="0" borderId="10" xfId="0" applyNumberFormat="1" applyFont="1" applyBorder="1" applyAlignment="1">
      <alignment horizontal="center"/>
    </xf>
    <xf numFmtId="3" fontId="25" fillId="28" borderId="15" xfId="0" applyNumberFormat="1" applyFont="1" applyFill="1" applyBorder="1" applyAlignment="1">
      <alignment horizontal="center"/>
    </xf>
    <xf numFmtId="3" fontId="25" fillId="28" borderId="20" xfId="0" applyNumberFormat="1" applyFont="1" applyFill="1" applyBorder="1" applyAlignment="1">
      <alignment horizontal="center"/>
    </xf>
    <xf numFmtId="4" fontId="25" fillId="0" borderId="12" xfId="0" applyNumberFormat="1" applyFont="1" applyBorder="1" applyAlignment="1">
      <alignment horizontal="center"/>
    </xf>
    <xf numFmtId="4" fontId="25" fillId="0" borderId="1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4" fontId="25" fillId="27" borderId="15" xfId="0" applyNumberFormat="1" applyFont="1" applyFill="1" applyBorder="1" applyAlignment="1">
      <alignment horizontal="center"/>
    </xf>
    <xf numFmtId="4" fontId="25" fillId="27" borderId="20" xfId="0" applyNumberFormat="1" applyFont="1" applyFill="1" applyBorder="1" applyAlignment="1">
      <alignment horizontal="center"/>
    </xf>
    <xf numFmtId="3" fontId="25" fillId="27" borderId="15" xfId="0" applyNumberFormat="1" applyFont="1" applyFill="1" applyBorder="1" applyAlignment="1">
      <alignment horizontal="center"/>
    </xf>
    <xf numFmtId="3" fontId="25" fillId="27" borderId="20" xfId="0" applyNumberFormat="1" applyFont="1" applyFill="1" applyBorder="1" applyAlignment="1">
      <alignment horizontal="center"/>
    </xf>
    <xf numFmtId="4" fontId="25" fillId="28" borderId="15" xfId="0" applyNumberFormat="1" applyFont="1" applyFill="1" applyBorder="1" applyAlignment="1">
      <alignment horizontal="center"/>
    </xf>
    <xf numFmtId="4" fontId="25" fillId="28" borderId="20" xfId="0" applyNumberFormat="1" applyFont="1" applyFill="1" applyBorder="1" applyAlignment="1">
      <alignment horizontal="center"/>
    </xf>
    <xf numFmtId="0" fontId="25" fillId="28" borderId="15" xfId="0" applyNumberFormat="1" applyFont="1" applyFill="1" applyBorder="1" applyAlignment="1">
      <alignment horizontal="center"/>
    </xf>
    <xf numFmtId="0" fontId="25" fillId="28" borderId="20" xfId="0" applyNumberFormat="1" applyFont="1" applyFill="1" applyBorder="1" applyAlignment="1">
      <alignment horizontal="center"/>
    </xf>
    <xf numFmtId="0" fontId="25" fillId="28" borderId="11" xfId="0" applyNumberFormat="1" applyFont="1" applyFill="1" applyBorder="1" applyAlignment="1">
      <alignment horizontal="center"/>
    </xf>
    <xf numFmtId="0" fontId="25" fillId="28" borderId="21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D253"/>
  <sheetViews>
    <sheetView tabSelected="1" topLeftCell="B1" zoomScaleNormal="100" workbookViewId="0">
      <selection activeCell="B1" sqref="B1"/>
    </sheetView>
  </sheetViews>
  <sheetFormatPr defaultRowHeight="13.5" x14ac:dyDescent="0.25"/>
  <cols>
    <col min="1" max="1" width="0.7109375" hidden="1" customWidth="1"/>
    <col min="2" max="2" width="5" customWidth="1"/>
    <col min="3" max="3" width="46.85546875" customWidth="1"/>
    <col min="4" max="4" width="13.28515625" style="23" customWidth="1"/>
    <col min="5" max="5" width="14.5703125" style="23" customWidth="1"/>
    <col min="6" max="6" width="12.140625" customWidth="1"/>
    <col min="7" max="7" width="7.7109375" style="9" customWidth="1"/>
    <col min="8" max="8" width="13.140625" customWidth="1"/>
    <col min="9" max="9" width="16.28515625" customWidth="1"/>
  </cols>
  <sheetData>
    <row r="1" spans="1:9" ht="14.25" x14ac:dyDescent="0.2">
      <c r="A1" s="17"/>
      <c r="B1" s="53"/>
      <c r="C1" s="52"/>
      <c r="D1" s="52"/>
      <c r="E1" s="52"/>
      <c r="F1" s="22"/>
      <c r="G1" s="22"/>
      <c r="H1" s="22"/>
    </row>
    <row r="2" spans="1:9" ht="14.25" x14ac:dyDescent="0.2">
      <c r="A2" s="17"/>
      <c r="B2" s="120" t="s">
        <v>98</v>
      </c>
      <c r="C2" s="120"/>
      <c r="D2" s="120"/>
      <c r="E2" s="120"/>
      <c r="F2" s="120"/>
      <c r="G2" s="120"/>
      <c r="H2" s="120"/>
    </row>
    <row r="3" spans="1:9" s="9" customFormat="1" ht="14.25" x14ac:dyDescent="0.2">
      <c r="A3" s="17"/>
      <c r="B3" s="54"/>
      <c r="C3" s="55" t="s">
        <v>29</v>
      </c>
      <c r="D3" s="56"/>
      <c r="E3" s="56"/>
      <c r="F3" s="22"/>
      <c r="G3" s="22"/>
      <c r="H3" s="22"/>
    </row>
    <row r="4" spans="1:9" ht="14.25" x14ac:dyDescent="0.2">
      <c r="A4" s="17"/>
      <c r="B4" s="53" t="s">
        <v>67</v>
      </c>
      <c r="C4" s="57"/>
      <c r="D4" s="58"/>
      <c r="E4" s="58"/>
      <c r="F4" s="22"/>
      <c r="G4" s="22"/>
      <c r="H4" s="59"/>
    </row>
    <row r="5" spans="1:9" ht="14.25" customHeight="1" x14ac:dyDescent="0.2">
      <c r="A5" s="17"/>
      <c r="B5" s="60" t="s">
        <v>61</v>
      </c>
      <c r="C5" s="61" t="s">
        <v>49</v>
      </c>
      <c r="D5" s="115" t="s">
        <v>86</v>
      </c>
      <c r="E5" s="38" t="s">
        <v>90</v>
      </c>
      <c r="F5" s="38" t="s">
        <v>92</v>
      </c>
      <c r="G5" s="38" t="s">
        <v>93</v>
      </c>
      <c r="H5" s="118" t="s">
        <v>88</v>
      </c>
    </row>
    <row r="6" spans="1:9" ht="14.25" x14ac:dyDescent="0.2">
      <c r="A6" s="17"/>
      <c r="B6" s="62" t="s">
        <v>0</v>
      </c>
      <c r="C6" s="63"/>
      <c r="D6" s="115"/>
      <c r="E6" s="39" t="s">
        <v>91</v>
      </c>
      <c r="F6" s="92">
        <v>42582</v>
      </c>
      <c r="G6" s="93" t="s">
        <v>94</v>
      </c>
      <c r="H6" s="119"/>
    </row>
    <row r="7" spans="1:9" ht="14.25" x14ac:dyDescent="0.2">
      <c r="A7" s="17"/>
      <c r="B7" s="63">
        <v>1</v>
      </c>
      <c r="C7" s="64">
        <v>2</v>
      </c>
      <c r="D7" s="65">
        <v>3</v>
      </c>
      <c r="E7" s="66">
        <v>4</v>
      </c>
      <c r="F7" s="67">
        <v>5</v>
      </c>
      <c r="G7" s="67">
        <v>6</v>
      </c>
      <c r="H7" s="68">
        <v>7</v>
      </c>
      <c r="I7" s="20"/>
    </row>
    <row r="8" spans="1:9" s="1" customFormat="1" ht="14.25" x14ac:dyDescent="0.2">
      <c r="A8" s="17"/>
      <c r="B8" s="67">
        <v>7911</v>
      </c>
      <c r="C8" s="44" t="s">
        <v>77</v>
      </c>
      <c r="D8" s="69">
        <v>1988993000</v>
      </c>
      <c r="E8" s="69">
        <v>1988994000</v>
      </c>
      <c r="F8" s="69">
        <v>338147511.91000003</v>
      </c>
      <c r="G8" s="69">
        <f>F8/E8%</f>
        <v>17.000931722770407</v>
      </c>
      <c r="H8" s="69">
        <f>E8-F8</f>
        <v>1650846488.0899999</v>
      </c>
      <c r="I8" s="20"/>
    </row>
    <row r="9" spans="1:9" ht="14.25" x14ac:dyDescent="0.2">
      <c r="A9" s="17"/>
      <c r="B9" s="67">
        <v>8211</v>
      </c>
      <c r="C9" s="44" t="s">
        <v>89</v>
      </c>
      <c r="D9" s="69">
        <v>400000000</v>
      </c>
      <c r="E9" s="69">
        <v>607973543.92999995</v>
      </c>
      <c r="F9" s="69">
        <v>607973543.92999995</v>
      </c>
      <c r="G9" s="69">
        <f t="shared" ref="G9:G10" si="0">F9/E9%</f>
        <v>100</v>
      </c>
      <c r="H9" s="69">
        <f>E9-F9</f>
        <v>0</v>
      </c>
      <c r="I9" s="20"/>
    </row>
    <row r="10" spans="1:9" ht="14.25" x14ac:dyDescent="0.2">
      <c r="A10" s="17"/>
      <c r="B10" s="116" t="s">
        <v>72</v>
      </c>
      <c r="C10" s="117"/>
      <c r="D10" s="109">
        <f>SUM(D8:D9)</f>
        <v>2388993000</v>
      </c>
      <c r="E10" s="109">
        <f>SUM(E8:E9)</f>
        <v>2596967543.9299998</v>
      </c>
      <c r="F10" s="109">
        <f>SUM(F8:F9)</f>
        <v>946121055.83999991</v>
      </c>
      <c r="G10" s="109">
        <f t="shared" si="0"/>
        <v>36.431762809335375</v>
      </c>
      <c r="H10" s="109">
        <f>SUM(H8:H9)</f>
        <v>1650846488.0899999</v>
      </c>
      <c r="I10" s="20"/>
    </row>
    <row r="11" spans="1:9" s="9" customFormat="1" ht="14.25" x14ac:dyDescent="0.2">
      <c r="A11" s="17"/>
      <c r="B11" s="70"/>
      <c r="C11" s="42" t="s">
        <v>30</v>
      </c>
      <c r="D11" s="58"/>
      <c r="E11" s="58"/>
      <c r="F11" s="58"/>
      <c r="G11" s="58"/>
      <c r="H11" s="58"/>
      <c r="I11" s="20"/>
    </row>
    <row r="12" spans="1:9" ht="14.25" x14ac:dyDescent="0.2">
      <c r="A12" s="17"/>
      <c r="B12" s="42" t="s">
        <v>68</v>
      </c>
      <c r="C12" s="42"/>
      <c r="D12" s="58"/>
      <c r="E12" s="58"/>
      <c r="F12" s="58"/>
      <c r="G12" s="58"/>
      <c r="H12" s="58"/>
      <c r="I12" s="20"/>
    </row>
    <row r="13" spans="1:9" ht="18" customHeight="1" x14ac:dyDescent="0.25">
      <c r="A13" s="17"/>
      <c r="B13" s="60" t="s">
        <v>61</v>
      </c>
      <c r="C13" s="61" t="s">
        <v>49</v>
      </c>
      <c r="D13" s="115" t="s">
        <v>86</v>
      </c>
      <c r="E13" s="38" t="s">
        <v>90</v>
      </c>
      <c r="F13" s="38" t="s">
        <v>92</v>
      </c>
      <c r="G13" s="38" t="s">
        <v>93</v>
      </c>
      <c r="H13" s="118" t="s">
        <v>88</v>
      </c>
      <c r="I13" s="37"/>
    </row>
    <row r="14" spans="1:9" ht="14.25" x14ac:dyDescent="0.2">
      <c r="A14" s="17"/>
      <c r="B14" s="62" t="s">
        <v>0</v>
      </c>
      <c r="C14" s="63"/>
      <c r="D14" s="115"/>
      <c r="E14" s="39" t="s">
        <v>91</v>
      </c>
      <c r="F14" s="92">
        <v>42582</v>
      </c>
      <c r="G14" s="93" t="s">
        <v>94</v>
      </c>
      <c r="H14" s="119"/>
      <c r="I14" s="20"/>
    </row>
    <row r="15" spans="1:9" s="9" customFormat="1" ht="14.25" x14ac:dyDescent="0.2">
      <c r="A15" s="17"/>
      <c r="B15" s="63">
        <v>1</v>
      </c>
      <c r="C15" s="64">
        <v>2</v>
      </c>
      <c r="D15" s="65">
        <v>3</v>
      </c>
      <c r="E15" s="66">
        <v>4</v>
      </c>
      <c r="F15" s="67">
        <v>5</v>
      </c>
      <c r="G15" s="67">
        <v>6</v>
      </c>
      <c r="H15" s="68">
        <v>7</v>
      </c>
      <c r="I15" s="20"/>
    </row>
    <row r="16" spans="1:9" s="9" customFormat="1" ht="14.25" x14ac:dyDescent="0.2">
      <c r="A16" s="17"/>
      <c r="B16" s="71">
        <v>4111</v>
      </c>
      <c r="C16" s="46" t="s">
        <v>1</v>
      </c>
      <c r="D16" s="69">
        <v>72126000</v>
      </c>
      <c r="E16" s="69">
        <v>72126000</v>
      </c>
      <c r="F16" s="69">
        <v>42170636.210000001</v>
      </c>
      <c r="G16" s="69">
        <f t="shared" ref="G16:G47" si="1">F16/E16%</f>
        <v>58.468009053600646</v>
      </c>
      <c r="H16" s="69">
        <f>E16-F16</f>
        <v>29955363.789999999</v>
      </c>
      <c r="I16" s="20"/>
    </row>
    <row r="17" spans="1:9" s="9" customFormat="1" ht="14.25" x14ac:dyDescent="0.2">
      <c r="A17" s="17"/>
      <c r="B17" s="72"/>
      <c r="C17" s="73">
        <v>411</v>
      </c>
      <c r="D17" s="40">
        <f>D16</f>
        <v>72126000</v>
      </c>
      <c r="E17" s="40">
        <f>E16</f>
        <v>72126000</v>
      </c>
      <c r="F17" s="40">
        <f>F16</f>
        <v>42170636.210000001</v>
      </c>
      <c r="G17" s="40">
        <f t="shared" si="1"/>
        <v>58.468009053600646</v>
      </c>
      <c r="H17" s="40">
        <f t="shared" ref="H17" si="2">H16</f>
        <v>29955363.789999999</v>
      </c>
      <c r="I17" s="35"/>
    </row>
    <row r="18" spans="1:9" ht="14.25" x14ac:dyDescent="0.2">
      <c r="A18" s="17"/>
      <c r="B18" s="71">
        <v>4121</v>
      </c>
      <c r="C18" s="46" t="s">
        <v>2</v>
      </c>
      <c r="D18" s="69">
        <v>8675000</v>
      </c>
      <c r="E18" s="69">
        <v>8675000</v>
      </c>
      <c r="F18" s="69">
        <v>5070349.8499999996</v>
      </c>
      <c r="G18" s="69">
        <f t="shared" si="1"/>
        <v>58.447836887608062</v>
      </c>
      <c r="H18" s="69">
        <f>E18-F18</f>
        <v>3604650.1500000004</v>
      </c>
      <c r="I18" s="35"/>
    </row>
    <row r="19" spans="1:9" ht="14.25" x14ac:dyDescent="0.2">
      <c r="A19" s="17"/>
      <c r="B19" s="71">
        <v>4122</v>
      </c>
      <c r="C19" s="46" t="s">
        <v>3</v>
      </c>
      <c r="D19" s="69">
        <v>3722000</v>
      </c>
      <c r="E19" s="69">
        <v>3722000</v>
      </c>
      <c r="F19" s="69">
        <v>2176024.7999999998</v>
      </c>
      <c r="G19" s="69">
        <f t="shared" si="1"/>
        <v>58.463858140784517</v>
      </c>
      <c r="H19" s="69">
        <f t="shared" ref="H19:H76" si="3">E19-F19</f>
        <v>1545975.2000000002</v>
      </c>
      <c r="I19" s="35"/>
    </row>
    <row r="20" spans="1:9" ht="14.25" x14ac:dyDescent="0.2">
      <c r="A20" s="17"/>
      <c r="B20" s="71">
        <v>4123</v>
      </c>
      <c r="C20" s="46" t="s">
        <v>4</v>
      </c>
      <c r="D20" s="69">
        <v>543000</v>
      </c>
      <c r="E20" s="69">
        <v>543000</v>
      </c>
      <c r="F20" s="69">
        <v>316897</v>
      </c>
      <c r="G20" s="69">
        <f t="shared" si="1"/>
        <v>58.360405156537752</v>
      </c>
      <c r="H20" s="69">
        <f t="shared" si="3"/>
        <v>226103</v>
      </c>
      <c r="I20" s="35"/>
    </row>
    <row r="21" spans="1:9" ht="14.25" x14ac:dyDescent="0.2">
      <c r="A21" s="17"/>
      <c r="B21" s="72"/>
      <c r="C21" s="73">
        <v>412</v>
      </c>
      <c r="D21" s="40">
        <f>SUM(D18:D20)</f>
        <v>12940000</v>
      </c>
      <c r="E21" s="40">
        <f>SUM(E18:E20)</f>
        <v>12940000</v>
      </c>
      <c r="F21" s="40">
        <f t="shared" ref="F21" si="4">SUM(F18:F20)</f>
        <v>7563271.6499999994</v>
      </c>
      <c r="G21" s="40">
        <f t="shared" si="1"/>
        <v>58.448776275115918</v>
      </c>
      <c r="H21" s="40">
        <f t="shared" si="3"/>
        <v>5376728.3500000006</v>
      </c>
      <c r="I21" s="35"/>
    </row>
    <row r="22" spans="1:9" ht="14.25" x14ac:dyDescent="0.2">
      <c r="A22" s="17"/>
      <c r="B22" s="71">
        <v>4131</v>
      </c>
      <c r="C22" s="46" t="s">
        <v>35</v>
      </c>
      <c r="D22" s="74">
        <v>500000</v>
      </c>
      <c r="E22" s="74">
        <v>500000</v>
      </c>
      <c r="F22" s="69">
        <v>0</v>
      </c>
      <c r="G22" s="69">
        <f t="shared" si="1"/>
        <v>0</v>
      </c>
      <c r="H22" s="69">
        <f t="shared" si="3"/>
        <v>500000</v>
      </c>
      <c r="I22" s="35"/>
    </row>
    <row r="23" spans="1:9" ht="14.25" x14ac:dyDescent="0.2">
      <c r="A23" s="17"/>
      <c r="B23" s="72"/>
      <c r="C23" s="73">
        <v>413</v>
      </c>
      <c r="D23" s="40">
        <f t="shared" ref="D23:F23" si="5">D22</f>
        <v>500000</v>
      </c>
      <c r="E23" s="40">
        <f t="shared" si="5"/>
        <v>500000</v>
      </c>
      <c r="F23" s="40">
        <f t="shared" si="5"/>
        <v>0</v>
      </c>
      <c r="G23" s="40">
        <f t="shared" si="1"/>
        <v>0</v>
      </c>
      <c r="H23" s="40">
        <f t="shared" si="3"/>
        <v>500000</v>
      </c>
      <c r="I23" s="35"/>
    </row>
    <row r="24" spans="1:9" ht="14.25" x14ac:dyDescent="0.2">
      <c r="A24" s="17"/>
      <c r="B24" s="71">
        <v>4141</v>
      </c>
      <c r="C24" s="46" t="s">
        <v>5</v>
      </c>
      <c r="D24" s="74">
        <v>1100000</v>
      </c>
      <c r="E24" s="74">
        <v>1100000</v>
      </c>
      <c r="F24" s="69">
        <v>-57.65</v>
      </c>
      <c r="G24" s="69">
        <f t="shared" si="1"/>
        <v>-5.2409090909090912E-3</v>
      </c>
      <c r="H24" s="69">
        <f t="shared" si="3"/>
        <v>1100057.6499999999</v>
      </c>
      <c r="I24" s="35"/>
    </row>
    <row r="25" spans="1:9" ht="14.25" x14ac:dyDescent="0.2">
      <c r="A25" s="17"/>
      <c r="B25" s="71">
        <v>4143</v>
      </c>
      <c r="C25" s="46" t="s">
        <v>53</v>
      </c>
      <c r="D25" s="74">
        <v>700000</v>
      </c>
      <c r="E25" s="74">
        <v>700000</v>
      </c>
      <c r="F25" s="69">
        <v>0</v>
      </c>
      <c r="G25" s="69">
        <f t="shared" si="1"/>
        <v>0</v>
      </c>
      <c r="H25" s="69">
        <f t="shared" si="3"/>
        <v>700000</v>
      </c>
      <c r="I25" s="20"/>
    </row>
    <row r="26" spans="1:9" ht="14.25" x14ac:dyDescent="0.2">
      <c r="A26" s="17"/>
      <c r="B26" s="71">
        <v>4144</v>
      </c>
      <c r="C26" s="46" t="s">
        <v>51</v>
      </c>
      <c r="D26" s="74">
        <v>700000</v>
      </c>
      <c r="E26" s="74">
        <v>700000</v>
      </c>
      <c r="F26" s="69">
        <v>62593</v>
      </c>
      <c r="G26" s="69">
        <f t="shared" si="1"/>
        <v>8.9418571428571436</v>
      </c>
      <c r="H26" s="69">
        <f t="shared" si="3"/>
        <v>637407</v>
      </c>
      <c r="I26" s="20"/>
    </row>
    <row r="27" spans="1:9" ht="14.25" x14ac:dyDescent="0.2">
      <c r="A27" s="17"/>
      <c r="B27" s="75"/>
      <c r="C27" s="73">
        <v>414</v>
      </c>
      <c r="D27" s="40">
        <f t="shared" ref="D27:F27" si="6">SUM(D24:D26)</f>
        <v>2500000</v>
      </c>
      <c r="E27" s="40">
        <f t="shared" si="6"/>
        <v>2500000</v>
      </c>
      <c r="F27" s="40">
        <f t="shared" si="6"/>
        <v>62535.35</v>
      </c>
      <c r="G27" s="40">
        <f t="shared" si="1"/>
        <v>2.501414</v>
      </c>
      <c r="H27" s="40">
        <f t="shared" si="3"/>
        <v>2437464.65</v>
      </c>
      <c r="I27" s="20"/>
    </row>
    <row r="28" spans="1:9" ht="14.25" x14ac:dyDescent="0.2">
      <c r="A28" s="17"/>
      <c r="B28" s="71">
        <v>4151</v>
      </c>
      <c r="C28" s="46" t="s">
        <v>6</v>
      </c>
      <c r="D28" s="74">
        <v>4400000</v>
      </c>
      <c r="E28" s="74">
        <v>4400000</v>
      </c>
      <c r="F28" s="69">
        <v>1693430.26</v>
      </c>
      <c r="G28" s="69">
        <f t="shared" si="1"/>
        <v>38.487051363636361</v>
      </c>
      <c r="H28" s="69">
        <f t="shared" si="3"/>
        <v>2706569.74</v>
      </c>
      <c r="I28" s="20"/>
    </row>
    <row r="29" spans="1:9" ht="14.25" x14ac:dyDescent="0.2">
      <c r="A29" s="17"/>
      <c r="B29" s="72"/>
      <c r="C29" s="73">
        <v>415</v>
      </c>
      <c r="D29" s="40">
        <f t="shared" ref="D29:F29" si="7">D28</f>
        <v>4400000</v>
      </c>
      <c r="E29" s="40">
        <f t="shared" si="7"/>
        <v>4400000</v>
      </c>
      <c r="F29" s="40">
        <f t="shared" si="7"/>
        <v>1693430.26</v>
      </c>
      <c r="G29" s="40">
        <f t="shared" si="1"/>
        <v>38.487051363636361</v>
      </c>
      <c r="H29" s="40">
        <f t="shared" si="3"/>
        <v>2706569.74</v>
      </c>
      <c r="I29" s="20"/>
    </row>
    <row r="30" spans="1:9" ht="14.25" x14ac:dyDescent="0.2">
      <c r="A30" s="17"/>
      <c r="B30" s="71">
        <v>4161</v>
      </c>
      <c r="C30" s="46" t="s">
        <v>7</v>
      </c>
      <c r="D30" s="74">
        <v>500000</v>
      </c>
      <c r="E30" s="74">
        <v>500000</v>
      </c>
      <c r="F30" s="69">
        <v>124063.36</v>
      </c>
      <c r="G30" s="69">
        <f t="shared" si="1"/>
        <v>24.812671999999999</v>
      </c>
      <c r="H30" s="69">
        <f t="shared" si="3"/>
        <v>375936.64</v>
      </c>
      <c r="I30" s="20"/>
    </row>
    <row r="31" spans="1:9" ht="14.25" x14ac:dyDescent="0.2">
      <c r="A31" s="17"/>
      <c r="B31" s="72"/>
      <c r="C31" s="73">
        <v>416</v>
      </c>
      <c r="D31" s="40">
        <f t="shared" ref="D31:F31" si="8">D30</f>
        <v>500000</v>
      </c>
      <c r="E31" s="40">
        <f t="shared" si="8"/>
        <v>500000</v>
      </c>
      <c r="F31" s="40">
        <f t="shared" si="8"/>
        <v>124063.36</v>
      </c>
      <c r="G31" s="40">
        <f t="shared" si="1"/>
        <v>24.812671999999999</v>
      </c>
      <c r="H31" s="40">
        <f t="shared" si="3"/>
        <v>375936.64</v>
      </c>
      <c r="I31" s="20" t="s">
        <v>95</v>
      </c>
    </row>
    <row r="32" spans="1:9" ht="14.25" x14ac:dyDescent="0.2">
      <c r="A32" s="17"/>
      <c r="B32" s="71">
        <v>4211</v>
      </c>
      <c r="C32" s="46" t="s">
        <v>8</v>
      </c>
      <c r="D32" s="74">
        <v>100000</v>
      </c>
      <c r="E32" s="74">
        <v>100000</v>
      </c>
      <c r="F32" s="69">
        <v>0</v>
      </c>
      <c r="G32" s="69">
        <f t="shared" si="1"/>
        <v>0</v>
      </c>
      <c r="H32" s="69">
        <f t="shared" si="3"/>
        <v>100000</v>
      </c>
      <c r="I32" s="20"/>
    </row>
    <row r="33" spans="1:9" ht="14.25" x14ac:dyDescent="0.2">
      <c r="A33" s="17"/>
      <c r="B33" s="71">
        <v>4212</v>
      </c>
      <c r="C33" s="46" t="s">
        <v>9</v>
      </c>
      <c r="D33" s="74">
        <v>800000</v>
      </c>
      <c r="E33" s="74">
        <v>800000</v>
      </c>
      <c r="F33" s="74">
        <v>406000.17</v>
      </c>
      <c r="G33" s="69">
        <f t="shared" si="1"/>
        <v>50.750021249999996</v>
      </c>
      <c r="H33" s="69">
        <f t="shared" si="3"/>
        <v>393999.83</v>
      </c>
      <c r="I33" s="20"/>
    </row>
    <row r="34" spans="1:9" ht="14.25" x14ac:dyDescent="0.2">
      <c r="A34" s="17"/>
      <c r="B34" s="71">
        <v>4213</v>
      </c>
      <c r="C34" s="46" t="s">
        <v>10</v>
      </c>
      <c r="D34" s="74">
        <v>700000</v>
      </c>
      <c r="E34" s="74">
        <v>700000</v>
      </c>
      <c r="F34" s="74">
        <v>333083.21999999997</v>
      </c>
      <c r="G34" s="69">
        <f t="shared" si="1"/>
        <v>47.58331714285714</v>
      </c>
      <c r="H34" s="69">
        <f t="shared" si="3"/>
        <v>366916.78</v>
      </c>
      <c r="I34" s="20"/>
    </row>
    <row r="35" spans="1:9" ht="14.25" x14ac:dyDescent="0.2">
      <c r="A35" s="17"/>
      <c r="B35" s="71">
        <v>4214</v>
      </c>
      <c r="C35" s="46" t="s">
        <v>50</v>
      </c>
      <c r="D35" s="74">
        <v>4000000</v>
      </c>
      <c r="E35" s="74">
        <v>4000000</v>
      </c>
      <c r="F35" s="74">
        <v>2186393.64</v>
      </c>
      <c r="G35" s="69">
        <f t="shared" si="1"/>
        <v>54.659841</v>
      </c>
      <c r="H35" s="69">
        <f t="shared" si="3"/>
        <v>1813606.3599999999</v>
      </c>
      <c r="I35" s="20"/>
    </row>
    <row r="36" spans="1:9" ht="14.25" x14ac:dyDescent="0.2">
      <c r="A36" s="17"/>
      <c r="B36" s="71">
        <v>4215</v>
      </c>
      <c r="C36" s="46" t="s">
        <v>11</v>
      </c>
      <c r="D36" s="74">
        <v>14100000</v>
      </c>
      <c r="E36" s="74">
        <v>14100000</v>
      </c>
      <c r="F36" s="74">
        <v>7464255.5599999996</v>
      </c>
      <c r="G36" s="69">
        <f t="shared" si="1"/>
        <v>52.937982695035458</v>
      </c>
      <c r="H36" s="69">
        <f t="shared" si="3"/>
        <v>6635744.4400000004</v>
      </c>
      <c r="I36" s="20"/>
    </row>
    <row r="37" spans="1:9" ht="14.25" x14ac:dyDescent="0.2">
      <c r="A37" s="17"/>
      <c r="B37" s="71">
        <v>4216</v>
      </c>
      <c r="C37" s="46" t="s">
        <v>12</v>
      </c>
      <c r="D37" s="74">
        <v>380000000</v>
      </c>
      <c r="E37" s="74">
        <v>379000000</v>
      </c>
      <c r="F37" s="69">
        <v>184566354.84999999</v>
      </c>
      <c r="G37" s="69">
        <f t="shared" si="1"/>
        <v>48.698246662269128</v>
      </c>
      <c r="H37" s="69">
        <f t="shared" si="3"/>
        <v>194433645.15000001</v>
      </c>
      <c r="I37" s="20"/>
    </row>
    <row r="38" spans="1:9" ht="14.25" x14ac:dyDescent="0.2">
      <c r="A38" s="17"/>
      <c r="B38" s="71">
        <v>4219</v>
      </c>
      <c r="C38" s="46" t="s">
        <v>54</v>
      </c>
      <c r="D38" s="74">
        <v>30000</v>
      </c>
      <c r="E38" s="74">
        <v>30000</v>
      </c>
      <c r="F38" s="69">
        <v>5621</v>
      </c>
      <c r="G38" s="69">
        <f t="shared" si="1"/>
        <v>18.736666666666668</v>
      </c>
      <c r="H38" s="69">
        <f t="shared" si="3"/>
        <v>24379</v>
      </c>
      <c r="I38" s="20"/>
    </row>
    <row r="39" spans="1:9" ht="14.25" x14ac:dyDescent="0.2">
      <c r="A39" s="17"/>
      <c r="B39" s="72"/>
      <c r="C39" s="73">
        <v>421</v>
      </c>
      <c r="D39" s="40">
        <f>SUM(D32:D38)</f>
        <v>399730000</v>
      </c>
      <c r="E39" s="40">
        <f>SUM(E32:E38)</f>
        <v>398730000</v>
      </c>
      <c r="F39" s="40">
        <f t="shared" ref="F39" si="9">SUM(F32:F38)</f>
        <v>194961708.44</v>
      </c>
      <c r="G39" s="40">
        <f t="shared" si="1"/>
        <v>48.895670864996362</v>
      </c>
      <c r="H39" s="40">
        <f t="shared" si="3"/>
        <v>203768291.56</v>
      </c>
      <c r="I39" s="20"/>
    </row>
    <row r="40" spans="1:9" ht="14.25" x14ac:dyDescent="0.2">
      <c r="A40" s="17"/>
      <c r="B40" s="71">
        <v>4221</v>
      </c>
      <c r="C40" s="46" t="s">
        <v>13</v>
      </c>
      <c r="D40" s="74">
        <v>650000</v>
      </c>
      <c r="E40" s="74">
        <v>650000</v>
      </c>
      <c r="F40" s="69">
        <v>286705</v>
      </c>
      <c r="G40" s="69">
        <f t="shared" si="1"/>
        <v>44.10846153846154</v>
      </c>
      <c r="H40" s="69">
        <f t="shared" si="3"/>
        <v>363295</v>
      </c>
      <c r="I40" s="20"/>
    </row>
    <row r="41" spans="1:9" ht="14.25" x14ac:dyDescent="0.2">
      <c r="A41" s="17"/>
      <c r="B41" s="71">
        <v>4222</v>
      </c>
      <c r="C41" s="46" t="s">
        <v>14</v>
      </c>
      <c r="D41" s="74">
        <v>250000</v>
      </c>
      <c r="E41" s="74">
        <v>250000</v>
      </c>
      <c r="F41" s="69">
        <v>0</v>
      </c>
      <c r="G41" s="69">
        <f t="shared" si="1"/>
        <v>0</v>
      </c>
      <c r="H41" s="69">
        <f t="shared" si="3"/>
        <v>250000</v>
      </c>
      <c r="I41" s="20"/>
    </row>
    <row r="42" spans="1:9" ht="14.25" x14ac:dyDescent="0.2">
      <c r="A42" s="17"/>
      <c r="B42" s="71">
        <v>4229</v>
      </c>
      <c r="C42" s="46" t="s">
        <v>15</v>
      </c>
      <c r="D42" s="74">
        <v>8000000</v>
      </c>
      <c r="E42" s="74">
        <v>8000000</v>
      </c>
      <c r="F42" s="69">
        <v>600429.17000000004</v>
      </c>
      <c r="G42" s="69">
        <f t="shared" si="1"/>
        <v>7.5053646250000003</v>
      </c>
      <c r="H42" s="69">
        <f t="shared" si="3"/>
        <v>7399570.8300000001</v>
      </c>
      <c r="I42" s="20"/>
    </row>
    <row r="43" spans="1:9" ht="14.25" x14ac:dyDescent="0.2">
      <c r="A43" s="17"/>
      <c r="B43" s="72"/>
      <c r="C43" s="76">
        <v>422</v>
      </c>
      <c r="D43" s="40">
        <f>SUM(D40:D42)</f>
        <v>8900000</v>
      </c>
      <c r="E43" s="40">
        <f t="shared" ref="E43:F43" si="10">SUM(E40:E42)</f>
        <v>8900000</v>
      </c>
      <c r="F43" s="40">
        <f t="shared" si="10"/>
        <v>887134.17</v>
      </c>
      <c r="G43" s="40">
        <f t="shared" si="1"/>
        <v>9.9677996629213492</v>
      </c>
      <c r="H43" s="40">
        <f t="shared" si="3"/>
        <v>8012865.8300000001</v>
      </c>
      <c r="I43" s="20"/>
    </row>
    <row r="44" spans="1:9" ht="14.25" x14ac:dyDescent="0.2">
      <c r="A44" s="17"/>
      <c r="B44" s="71">
        <v>4231</v>
      </c>
      <c r="C44" s="46" t="s">
        <v>16</v>
      </c>
      <c r="D44" s="74">
        <v>2500000</v>
      </c>
      <c r="E44" s="74">
        <v>2500000</v>
      </c>
      <c r="F44" s="69">
        <v>1644624.37</v>
      </c>
      <c r="G44" s="69">
        <f t="shared" si="1"/>
        <v>65.784974800000001</v>
      </c>
      <c r="H44" s="69">
        <f t="shared" si="3"/>
        <v>855375.62999999989</v>
      </c>
      <c r="I44" s="20"/>
    </row>
    <row r="45" spans="1:9" ht="14.25" x14ac:dyDescent="0.2">
      <c r="A45" s="17"/>
      <c r="B45" s="71">
        <v>4232</v>
      </c>
      <c r="C45" s="46" t="s">
        <v>17</v>
      </c>
      <c r="D45" s="74">
        <v>9388000</v>
      </c>
      <c r="E45" s="74">
        <v>9388000</v>
      </c>
      <c r="F45" s="69">
        <v>5451897.7599999998</v>
      </c>
      <c r="G45" s="69">
        <f t="shared" si="1"/>
        <v>58.073048146570088</v>
      </c>
      <c r="H45" s="69">
        <f t="shared" si="3"/>
        <v>3936102.24</v>
      </c>
      <c r="I45" s="20"/>
    </row>
    <row r="46" spans="1:9" ht="14.25" x14ac:dyDescent="0.2">
      <c r="A46" s="17"/>
      <c r="B46" s="71">
        <v>4233</v>
      </c>
      <c r="C46" s="46" t="s">
        <v>78</v>
      </c>
      <c r="D46" s="74">
        <v>700000</v>
      </c>
      <c r="E46" s="74">
        <v>700000</v>
      </c>
      <c r="F46" s="69">
        <v>280000</v>
      </c>
      <c r="G46" s="69">
        <f t="shared" si="1"/>
        <v>40</v>
      </c>
      <c r="H46" s="69">
        <f t="shared" si="3"/>
        <v>420000</v>
      </c>
      <c r="I46" s="20"/>
    </row>
    <row r="47" spans="1:9" ht="14.25" x14ac:dyDescent="0.2">
      <c r="A47" s="17"/>
      <c r="B47" s="71">
        <v>4234</v>
      </c>
      <c r="C47" s="46" t="s">
        <v>18</v>
      </c>
      <c r="D47" s="74">
        <v>1000000</v>
      </c>
      <c r="E47" s="74">
        <v>1000000</v>
      </c>
      <c r="F47" s="69">
        <v>536334</v>
      </c>
      <c r="G47" s="69">
        <f t="shared" si="1"/>
        <v>53.633400000000002</v>
      </c>
      <c r="H47" s="69">
        <f t="shared" si="3"/>
        <v>463666</v>
      </c>
      <c r="I47" s="20"/>
    </row>
    <row r="48" spans="1:9" ht="14.25" x14ac:dyDescent="0.2">
      <c r="A48" s="17"/>
      <c r="B48" s="71">
        <v>4235</v>
      </c>
      <c r="C48" s="46" t="s">
        <v>31</v>
      </c>
      <c r="D48" s="74">
        <v>1200000</v>
      </c>
      <c r="E48" s="74">
        <v>1200000</v>
      </c>
      <c r="F48" s="69">
        <v>651016.52</v>
      </c>
      <c r="G48" s="69">
        <f t="shared" ref="G48:G76" si="11">F48/E48%</f>
        <v>54.251376666666665</v>
      </c>
      <c r="H48" s="69">
        <f t="shared" si="3"/>
        <v>548983.48</v>
      </c>
      <c r="I48" s="20"/>
    </row>
    <row r="49" spans="1:9" ht="14.25" x14ac:dyDescent="0.2">
      <c r="A49" s="17"/>
      <c r="B49" s="71">
        <v>4237</v>
      </c>
      <c r="C49" s="46" t="s">
        <v>34</v>
      </c>
      <c r="D49" s="74">
        <v>10000</v>
      </c>
      <c r="E49" s="74">
        <v>10000</v>
      </c>
      <c r="F49" s="69">
        <v>0</v>
      </c>
      <c r="G49" s="69">
        <f t="shared" si="11"/>
        <v>0</v>
      </c>
      <c r="H49" s="69">
        <f t="shared" si="3"/>
        <v>10000</v>
      </c>
      <c r="I49" s="20"/>
    </row>
    <row r="50" spans="1:9" ht="14.25" x14ac:dyDescent="0.2">
      <c r="A50" s="17"/>
      <c r="B50" s="71">
        <v>4239</v>
      </c>
      <c r="C50" s="46" t="s">
        <v>19</v>
      </c>
      <c r="D50" s="74">
        <v>13500000</v>
      </c>
      <c r="E50" s="74">
        <v>13500000</v>
      </c>
      <c r="F50" s="69">
        <v>150489.91</v>
      </c>
      <c r="G50" s="69">
        <f t="shared" si="11"/>
        <v>1.114740074074074</v>
      </c>
      <c r="H50" s="69">
        <f t="shared" si="3"/>
        <v>13349510.09</v>
      </c>
      <c r="I50" s="20"/>
    </row>
    <row r="51" spans="1:9" ht="14.25" x14ac:dyDescent="0.2">
      <c r="A51" s="17"/>
      <c r="B51" s="72"/>
      <c r="C51" s="76">
        <v>423</v>
      </c>
      <c r="D51" s="40">
        <f>SUM(D44:D50)</f>
        <v>28298000</v>
      </c>
      <c r="E51" s="40">
        <f>SUM(E44:E50)</f>
        <v>28298000</v>
      </c>
      <c r="F51" s="40">
        <f t="shared" ref="F51" si="12">SUM(F44:F50)</f>
        <v>8714362.5600000005</v>
      </c>
      <c r="G51" s="40">
        <f t="shared" si="11"/>
        <v>30.794976888826067</v>
      </c>
      <c r="H51" s="40">
        <f t="shared" si="3"/>
        <v>19583637.439999998</v>
      </c>
      <c r="I51" s="20"/>
    </row>
    <row r="52" spans="1:9" ht="14.25" x14ac:dyDescent="0.2">
      <c r="A52" s="17"/>
      <c r="B52" s="77">
        <v>4246</v>
      </c>
      <c r="C52" s="78" t="s">
        <v>62</v>
      </c>
      <c r="D52" s="74">
        <v>1150000</v>
      </c>
      <c r="E52" s="74">
        <v>1150000</v>
      </c>
      <c r="F52" s="69">
        <v>19517</v>
      </c>
      <c r="G52" s="69">
        <f t="shared" si="11"/>
        <v>1.6971304347826086</v>
      </c>
      <c r="H52" s="69">
        <f t="shared" si="3"/>
        <v>1130483</v>
      </c>
      <c r="I52" s="20"/>
    </row>
    <row r="53" spans="1:9" ht="14.25" x14ac:dyDescent="0.2">
      <c r="A53" s="17"/>
      <c r="B53" s="71">
        <v>4249</v>
      </c>
      <c r="C53" s="49" t="s">
        <v>55</v>
      </c>
      <c r="D53" s="74">
        <v>7000000</v>
      </c>
      <c r="E53" s="74">
        <v>7000000</v>
      </c>
      <c r="F53" s="69">
        <v>3655130.63</v>
      </c>
      <c r="G53" s="69">
        <f t="shared" si="11"/>
        <v>52.216151857142854</v>
      </c>
      <c r="H53" s="69">
        <f t="shared" si="3"/>
        <v>3344869.37</v>
      </c>
      <c r="I53" s="20"/>
    </row>
    <row r="54" spans="1:9" s="1" customFormat="1" ht="14.25" x14ac:dyDescent="0.2">
      <c r="A54" s="17"/>
      <c r="B54" s="72"/>
      <c r="C54" s="73">
        <v>424</v>
      </c>
      <c r="D54" s="40">
        <f>SUM(D52:D53)</f>
        <v>8150000</v>
      </c>
      <c r="E54" s="40">
        <f>SUM(E52:E53)</f>
        <v>8150000</v>
      </c>
      <c r="F54" s="40">
        <f t="shared" ref="F54" si="13">SUM(F52:F53)</f>
        <v>3674647.63</v>
      </c>
      <c r="G54" s="40">
        <f t="shared" si="11"/>
        <v>45.087700981595091</v>
      </c>
      <c r="H54" s="40">
        <f t="shared" si="3"/>
        <v>4475352.37</v>
      </c>
      <c r="I54" s="20"/>
    </row>
    <row r="55" spans="1:9" ht="14.25" x14ac:dyDescent="0.2">
      <c r="A55" s="17"/>
      <c r="B55" s="71">
        <v>4251</v>
      </c>
      <c r="C55" s="46" t="s">
        <v>20</v>
      </c>
      <c r="D55" s="74">
        <v>118113000</v>
      </c>
      <c r="E55" s="74">
        <v>118113000</v>
      </c>
      <c r="F55" s="69">
        <v>47992923.57</v>
      </c>
      <c r="G55" s="69">
        <f t="shared" si="11"/>
        <v>40.633057809047266</v>
      </c>
      <c r="H55" s="69">
        <f t="shared" si="3"/>
        <v>70120076.430000007</v>
      </c>
      <c r="I55" s="20"/>
    </row>
    <row r="56" spans="1:9" ht="14.25" x14ac:dyDescent="0.2">
      <c r="A56" s="17"/>
      <c r="B56" s="71">
        <v>4252</v>
      </c>
      <c r="C56" s="46" t="s">
        <v>21</v>
      </c>
      <c r="D56" s="74">
        <v>2900000</v>
      </c>
      <c r="E56" s="74">
        <v>2900000</v>
      </c>
      <c r="F56" s="69">
        <v>747835.49</v>
      </c>
      <c r="G56" s="69">
        <f t="shared" si="11"/>
        <v>25.787430689655171</v>
      </c>
      <c r="H56" s="69">
        <f t="shared" si="3"/>
        <v>2152164.5099999998</v>
      </c>
      <c r="I56" s="20"/>
    </row>
    <row r="57" spans="1:9" ht="14.25" x14ac:dyDescent="0.2">
      <c r="A57" s="17"/>
      <c r="B57" s="72"/>
      <c r="C57" s="73">
        <v>425</v>
      </c>
      <c r="D57" s="40">
        <f>SUM(D55:D56)</f>
        <v>121013000</v>
      </c>
      <c r="E57" s="40">
        <f>SUM(E55:E56)</f>
        <v>121013000</v>
      </c>
      <c r="F57" s="40">
        <f t="shared" ref="F57" si="14">SUM(F55:F56)</f>
        <v>48740759.060000002</v>
      </c>
      <c r="G57" s="40">
        <f t="shared" si="11"/>
        <v>40.277291745514944</v>
      </c>
      <c r="H57" s="40">
        <f t="shared" si="3"/>
        <v>72272240.939999998</v>
      </c>
      <c r="I57" s="20"/>
    </row>
    <row r="58" spans="1:9" ht="14.25" x14ac:dyDescent="0.2">
      <c r="A58" s="17"/>
      <c r="B58" s="71">
        <v>4261</v>
      </c>
      <c r="C58" s="46" t="s">
        <v>22</v>
      </c>
      <c r="D58" s="74">
        <v>3000000</v>
      </c>
      <c r="E58" s="74">
        <v>3000000</v>
      </c>
      <c r="F58" s="69">
        <v>972427.6</v>
      </c>
      <c r="G58" s="69">
        <f t="shared" si="11"/>
        <v>32.414253333333335</v>
      </c>
      <c r="H58" s="69">
        <f t="shared" si="3"/>
        <v>2027572.4</v>
      </c>
      <c r="I58" s="20"/>
    </row>
    <row r="59" spans="1:9" ht="14.25" x14ac:dyDescent="0.2">
      <c r="A59" s="17"/>
      <c r="B59" s="71">
        <v>4263</v>
      </c>
      <c r="C59" s="46" t="s">
        <v>23</v>
      </c>
      <c r="D59" s="74">
        <v>700000</v>
      </c>
      <c r="E59" s="74">
        <v>700000</v>
      </c>
      <c r="F59" s="69">
        <v>242505</v>
      </c>
      <c r="G59" s="69">
        <f t="shared" si="11"/>
        <v>34.643571428571427</v>
      </c>
      <c r="H59" s="69">
        <f t="shared" si="3"/>
        <v>457495</v>
      </c>
      <c r="I59" s="20"/>
    </row>
    <row r="60" spans="1:9" ht="14.25" x14ac:dyDescent="0.2">
      <c r="A60" s="17"/>
      <c r="B60" s="71">
        <v>4264</v>
      </c>
      <c r="C60" s="46" t="s">
        <v>24</v>
      </c>
      <c r="D60" s="74">
        <v>2804000</v>
      </c>
      <c r="E60" s="74">
        <v>2804000</v>
      </c>
      <c r="F60" s="69">
        <v>0</v>
      </c>
      <c r="G60" s="69">
        <f t="shared" si="11"/>
        <v>0</v>
      </c>
      <c r="H60" s="69">
        <f t="shared" si="3"/>
        <v>2804000</v>
      </c>
      <c r="I60" s="20"/>
    </row>
    <row r="61" spans="1:9" ht="14.25" x14ac:dyDescent="0.2">
      <c r="A61" s="17"/>
      <c r="B61" s="71">
        <v>4268</v>
      </c>
      <c r="C61" s="46" t="s">
        <v>47</v>
      </c>
      <c r="D61" s="74">
        <v>50000</v>
      </c>
      <c r="E61" s="74">
        <v>50000</v>
      </c>
      <c r="F61" s="69">
        <v>0</v>
      </c>
      <c r="G61" s="69">
        <f t="shared" si="11"/>
        <v>0</v>
      </c>
      <c r="H61" s="69">
        <f t="shared" si="3"/>
        <v>50000</v>
      </c>
      <c r="I61" s="20"/>
    </row>
    <row r="62" spans="1:9" ht="14.25" x14ac:dyDescent="0.2">
      <c r="A62" s="17"/>
      <c r="B62" s="75"/>
      <c r="C62" s="73">
        <v>426</v>
      </c>
      <c r="D62" s="40">
        <f>SUM(D58:D61)</f>
        <v>6554000</v>
      </c>
      <c r="E62" s="40">
        <f>SUM(E58:E61)</f>
        <v>6554000</v>
      </c>
      <c r="F62" s="40">
        <f t="shared" ref="F62" si="15">SUM(F58:F61)</f>
        <v>1214932.6000000001</v>
      </c>
      <c r="G62" s="40">
        <f t="shared" si="11"/>
        <v>18.537268843454381</v>
      </c>
      <c r="H62" s="40">
        <f t="shared" si="3"/>
        <v>5339067.4000000004</v>
      </c>
      <c r="I62" s="20"/>
    </row>
    <row r="63" spans="1:9" ht="14.25" x14ac:dyDescent="0.2">
      <c r="A63" s="17"/>
      <c r="B63" s="71">
        <v>4442</v>
      </c>
      <c r="C63" s="46" t="s">
        <v>32</v>
      </c>
      <c r="D63" s="74">
        <v>100000</v>
      </c>
      <c r="E63" s="74">
        <v>100000</v>
      </c>
      <c r="F63" s="69">
        <v>0</v>
      </c>
      <c r="G63" s="69">
        <f t="shared" si="11"/>
        <v>0</v>
      </c>
      <c r="H63" s="69">
        <f t="shared" si="3"/>
        <v>100000</v>
      </c>
      <c r="I63" s="20"/>
    </row>
    <row r="64" spans="1:9" ht="14.25" x14ac:dyDescent="0.2">
      <c r="A64" s="17"/>
      <c r="B64" s="72"/>
      <c r="C64" s="73">
        <v>444</v>
      </c>
      <c r="D64" s="40">
        <f t="shared" ref="D64:F64" si="16">SUM(D63)</f>
        <v>100000</v>
      </c>
      <c r="E64" s="40">
        <f t="shared" si="16"/>
        <v>100000</v>
      </c>
      <c r="F64" s="40">
        <f t="shared" si="16"/>
        <v>0</v>
      </c>
      <c r="G64" s="40">
        <f t="shared" si="11"/>
        <v>0</v>
      </c>
      <c r="H64" s="40">
        <f t="shared" si="3"/>
        <v>100000</v>
      </c>
      <c r="I64" s="20"/>
    </row>
    <row r="65" spans="1:9" ht="14.25" x14ac:dyDescent="0.2">
      <c r="A65" s="17"/>
      <c r="B65" s="71">
        <v>4821</v>
      </c>
      <c r="C65" s="44" t="s">
        <v>48</v>
      </c>
      <c r="D65" s="74">
        <v>10000</v>
      </c>
      <c r="E65" s="74">
        <v>10000</v>
      </c>
      <c r="F65" s="69">
        <v>0</v>
      </c>
      <c r="G65" s="69">
        <f t="shared" si="11"/>
        <v>0</v>
      </c>
      <c r="H65" s="69">
        <f t="shared" si="3"/>
        <v>10000</v>
      </c>
      <c r="I65" s="20"/>
    </row>
    <row r="66" spans="1:9" ht="14.25" x14ac:dyDescent="0.2">
      <c r="A66" s="17"/>
      <c r="B66" s="71">
        <v>4822</v>
      </c>
      <c r="C66" s="46" t="s">
        <v>25</v>
      </c>
      <c r="D66" s="74">
        <v>10000</v>
      </c>
      <c r="E66" s="74">
        <v>10000</v>
      </c>
      <c r="F66" s="69">
        <v>0</v>
      </c>
      <c r="G66" s="69">
        <f t="shared" si="11"/>
        <v>0</v>
      </c>
      <c r="H66" s="69">
        <f t="shared" si="3"/>
        <v>10000</v>
      </c>
      <c r="I66" s="20"/>
    </row>
    <row r="67" spans="1:9" ht="14.25" x14ac:dyDescent="0.2">
      <c r="A67" s="17"/>
      <c r="B67" s="72"/>
      <c r="C67" s="73">
        <v>482</v>
      </c>
      <c r="D67" s="40">
        <f>SUM(D65:D66)</f>
        <v>20000</v>
      </c>
      <c r="E67" s="40">
        <f>SUM(E65:E66)</f>
        <v>20000</v>
      </c>
      <c r="F67" s="40">
        <f t="shared" ref="F67" si="17">SUM(F65:F66)</f>
        <v>0</v>
      </c>
      <c r="G67" s="40">
        <f t="shared" si="11"/>
        <v>0</v>
      </c>
      <c r="H67" s="40">
        <f t="shared" si="3"/>
        <v>20000</v>
      </c>
      <c r="I67" s="20"/>
    </row>
    <row r="68" spans="1:9" ht="14.25" x14ac:dyDescent="0.2">
      <c r="A68" s="17"/>
      <c r="B68" s="71">
        <v>4831</v>
      </c>
      <c r="C68" s="44" t="s">
        <v>26</v>
      </c>
      <c r="D68" s="74">
        <v>2000000</v>
      </c>
      <c r="E68" s="74">
        <v>3000000</v>
      </c>
      <c r="F68" s="69">
        <v>40900</v>
      </c>
      <c r="G68" s="69">
        <f t="shared" si="11"/>
        <v>1.3633333333333333</v>
      </c>
      <c r="H68" s="69">
        <f t="shared" si="3"/>
        <v>2959100</v>
      </c>
      <c r="I68" s="20"/>
    </row>
    <row r="69" spans="1:9" ht="14.25" x14ac:dyDescent="0.2">
      <c r="A69" s="17"/>
      <c r="B69" s="72"/>
      <c r="C69" s="73">
        <v>483</v>
      </c>
      <c r="D69" s="40">
        <f>SUM(D68)</f>
        <v>2000000</v>
      </c>
      <c r="E69" s="40">
        <f>SUM(E68)</f>
        <v>3000000</v>
      </c>
      <c r="F69" s="40">
        <f t="shared" ref="F69" si="18">SUM(F68)</f>
        <v>40900</v>
      </c>
      <c r="G69" s="40">
        <f t="shared" si="11"/>
        <v>1.3633333333333333</v>
      </c>
      <c r="H69" s="40">
        <f t="shared" si="3"/>
        <v>2959100</v>
      </c>
      <c r="I69" s="20"/>
    </row>
    <row r="70" spans="1:9" ht="14.25" x14ac:dyDescent="0.2">
      <c r="A70" s="17"/>
      <c r="B70" s="71">
        <v>5122</v>
      </c>
      <c r="C70" s="46" t="s">
        <v>56</v>
      </c>
      <c r="D70" s="74">
        <v>5000000</v>
      </c>
      <c r="E70" s="74">
        <v>5000000</v>
      </c>
      <c r="F70" s="74">
        <v>3062533.2</v>
      </c>
      <c r="G70" s="69">
        <f t="shared" si="11"/>
        <v>61.250664</v>
      </c>
      <c r="H70" s="69">
        <f t="shared" si="3"/>
        <v>1937466.7999999998</v>
      </c>
      <c r="I70" s="20"/>
    </row>
    <row r="71" spans="1:9" ht="14.25" x14ac:dyDescent="0.2">
      <c r="A71" s="17"/>
      <c r="B71" s="71">
        <v>5129</v>
      </c>
      <c r="C71" s="46" t="s">
        <v>52</v>
      </c>
      <c r="D71" s="74">
        <v>70000</v>
      </c>
      <c r="E71" s="74">
        <v>70000</v>
      </c>
      <c r="F71" s="74">
        <v>0</v>
      </c>
      <c r="G71" s="69">
        <f t="shared" si="11"/>
        <v>0</v>
      </c>
      <c r="H71" s="69">
        <f t="shared" si="3"/>
        <v>70000</v>
      </c>
      <c r="I71" s="20"/>
    </row>
    <row r="72" spans="1:9" ht="14.25" x14ac:dyDescent="0.2">
      <c r="A72" s="17"/>
      <c r="B72" s="72"/>
      <c r="C72" s="73">
        <v>512</v>
      </c>
      <c r="D72" s="40">
        <f>SUM(D70:D71)</f>
        <v>5070000</v>
      </c>
      <c r="E72" s="40">
        <f>SUM(E70:E71)</f>
        <v>5070000</v>
      </c>
      <c r="F72" s="40">
        <f t="shared" ref="F72" si="19">SUM(F70:F71)</f>
        <v>3062533.2</v>
      </c>
      <c r="G72" s="40">
        <f t="shared" si="11"/>
        <v>60.40499408284024</v>
      </c>
      <c r="H72" s="40">
        <f t="shared" si="3"/>
        <v>2007466.7999999998</v>
      </c>
      <c r="I72" s="20"/>
    </row>
    <row r="73" spans="1:9" ht="14.25" x14ac:dyDescent="0.2">
      <c r="A73" s="17"/>
      <c r="B73" s="71">
        <v>5211</v>
      </c>
      <c r="C73" s="46" t="s">
        <v>57</v>
      </c>
      <c r="D73" s="74">
        <v>847238000</v>
      </c>
      <c r="E73" s="74">
        <v>847238000</v>
      </c>
      <c r="F73" s="69">
        <v>0</v>
      </c>
      <c r="G73" s="69">
        <f t="shared" si="11"/>
        <v>0</v>
      </c>
      <c r="H73" s="69">
        <f t="shared" si="3"/>
        <v>847238000</v>
      </c>
      <c r="I73" s="20"/>
    </row>
    <row r="74" spans="1:9" ht="14.25" x14ac:dyDescent="0.2">
      <c r="A74" s="17"/>
      <c r="B74" s="71">
        <v>5211</v>
      </c>
      <c r="C74" s="46" t="s">
        <v>96</v>
      </c>
      <c r="D74" s="74">
        <v>400000000</v>
      </c>
      <c r="E74" s="74">
        <v>607973543.92999995</v>
      </c>
      <c r="F74" s="69">
        <v>607973543.92999995</v>
      </c>
      <c r="G74" s="69">
        <f t="shared" si="11"/>
        <v>100</v>
      </c>
      <c r="H74" s="69">
        <f t="shared" si="3"/>
        <v>0</v>
      </c>
      <c r="I74" s="20"/>
    </row>
    <row r="75" spans="1:9" ht="14.25" x14ac:dyDescent="0.2">
      <c r="A75" s="17"/>
      <c r="B75" s="75"/>
      <c r="C75" s="73">
        <v>521</v>
      </c>
      <c r="D75" s="40">
        <f>SUM(D73:D74)</f>
        <v>1247238000</v>
      </c>
      <c r="E75" s="40">
        <f>SUM(E73:E74)</f>
        <v>1455211543.9299998</v>
      </c>
      <c r="F75" s="40">
        <f t="shared" ref="F75" si="20">SUM(F73:F74)</f>
        <v>607973543.92999995</v>
      </c>
      <c r="G75" s="81">
        <f t="shared" si="11"/>
        <v>41.779048995727685</v>
      </c>
      <c r="H75" s="40">
        <f t="shared" si="3"/>
        <v>847237999.99999988</v>
      </c>
      <c r="I75" s="35"/>
    </row>
    <row r="76" spans="1:9" s="9" customFormat="1" ht="14.25" x14ac:dyDescent="0.2">
      <c r="A76" s="17"/>
      <c r="B76" s="79"/>
      <c r="C76" s="80" t="s">
        <v>71</v>
      </c>
      <c r="D76" s="81">
        <f t="shared" ref="D76:F76" si="21">SUM( D75+D72+D69+D67+D64+D62+D57+D54+D51+D43+D39+D31+D29+D27+D23+D21+D17)</f>
        <v>1920039000</v>
      </c>
      <c r="E76" s="81">
        <f t="shared" si="21"/>
        <v>2128012543.9299998</v>
      </c>
      <c r="F76" s="81">
        <f t="shared" si="21"/>
        <v>920884458.41999996</v>
      </c>
      <c r="G76" s="81">
        <f t="shared" si="11"/>
        <v>43.274390512723038</v>
      </c>
      <c r="H76" s="81">
        <f t="shared" si="3"/>
        <v>1207128085.5099998</v>
      </c>
      <c r="I76" s="35"/>
    </row>
    <row r="77" spans="1:9" ht="14.25" x14ac:dyDescent="0.2">
      <c r="A77" s="17"/>
      <c r="B77" s="42"/>
      <c r="C77" s="48"/>
      <c r="D77" s="48"/>
      <c r="E77" s="48"/>
      <c r="F77" s="22"/>
      <c r="G77" s="22"/>
      <c r="H77" s="22"/>
      <c r="I77" s="35"/>
    </row>
    <row r="78" spans="1:9" s="25" customFormat="1" ht="15" x14ac:dyDescent="0.25">
      <c r="A78" s="24"/>
      <c r="B78" s="42"/>
      <c r="C78" s="48"/>
      <c r="D78" s="48"/>
      <c r="E78" s="48"/>
      <c r="F78" s="22"/>
      <c r="G78" s="22"/>
      <c r="H78" s="22"/>
      <c r="I78" s="36"/>
    </row>
    <row r="79" spans="1:9" s="9" customFormat="1" ht="14.25" x14ac:dyDescent="0.2">
      <c r="A79" s="17"/>
      <c r="B79" s="99" t="s">
        <v>69</v>
      </c>
      <c r="C79" s="99"/>
      <c r="D79" s="99"/>
      <c r="E79" s="99"/>
      <c r="F79" s="99"/>
      <c r="G79" s="99"/>
      <c r="H79" s="22"/>
      <c r="I79" s="36"/>
    </row>
    <row r="80" spans="1:9" s="9" customFormat="1" ht="14.25" x14ac:dyDescent="0.2">
      <c r="A80" s="17"/>
      <c r="B80" s="60" t="s">
        <v>61</v>
      </c>
      <c r="C80" s="61" t="s">
        <v>49</v>
      </c>
      <c r="D80" s="115" t="s">
        <v>86</v>
      </c>
      <c r="E80" s="38" t="s">
        <v>90</v>
      </c>
      <c r="F80" s="38" t="s">
        <v>92</v>
      </c>
      <c r="G80" s="107" t="s">
        <v>93</v>
      </c>
      <c r="H80" s="118" t="s">
        <v>88</v>
      </c>
      <c r="I80" s="36"/>
    </row>
    <row r="81" spans="1:9" s="9" customFormat="1" ht="14.25" x14ac:dyDescent="0.2">
      <c r="A81" s="17"/>
      <c r="B81" s="62" t="s">
        <v>0</v>
      </c>
      <c r="C81" s="63"/>
      <c r="D81" s="115"/>
      <c r="E81" s="39" t="s">
        <v>91</v>
      </c>
      <c r="F81" s="92">
        <v>42582</v>
      </c>
      <c r="G81" s="93" t="s">
        <v>94</v>
      </c>
      <c r="H81" s="119"/>
      <c r="I81" s="35"/>
    </row>
    <row r="82" spans="1:9" s="9" customFormat="1" ht="14.25" x14ac:dyDescent="0.2">
      <c r="A82" s="17"/>
      <c r="B82" s="64">
        <v>1</v>
      </c>
      <c r="C82" s="64">
        <v>2</v>
      </c>
      <c r="D82" s="65">
        <v>3</v>
      </c>
      <c r="E82" s="66">
        <v>4</v>
      </c>
      <c r="F82" s="67">
        <v>5</v>
      </c>
      <c r="G82" s="67">
        <v>6</v>
      </c>
      <c r="H82" s="68">
        <v>7</v>
      </c>
      <c r="I82" s="35"/>
    </row>
    <row r="83" spans="1:9" s="9" customFormat="1" ht="14.25" x14ac:dyDescent="0.2">
      <c r="A83" s="17"/>
      <c r="B83" s="71">
        <v>4221</v>
      </c>
      <c r="C83" s="82" t="s">
        <v>13</v>
      </c>
      <c r="D83" s="74">
        <v>200000</v>
      </c>
      <c r="E83" s="74">
        <v>200000</v>
      </c>
      <c r="F83" s="69">
        <v>0</v>
      </c>
      <c r="G83" s="69">
        <f>F83/E83%</f>
        <v>0</v>
      </c>
      <c r="H83" s="69">
        <f>E83-F83</f>
        <v>200000</v>
      </c>
      <c r="I83" s="20"/>
    </row>
    <row r="84" spans="1:9" s="9" customFormat="1" ht="14.25" x14ac:dyDescent="0.2">
      <c r="A84" s="17"/>
      <c r="B84" s="71">
        <v>4222</v>
      </c>
      <c r="C84" s="82" t="s">
        <v>14</v>
      </c>
      <c r="D84" s="74">
        <v>500000</v>
      </c>
      <c r="E84" s="74">
        <v>500000</v>
      </c>
      <c r="F84" s="69">
        <v>0</v>
      </c>
      <c r="G84" s="69">
        <f t="shared" ref="G84:G101" si="22">F84/E84%</f>
        <v>0</v>
      </c>
      <c r="H84" s="69">
        <f>E84-F84</f>
        <v>500000</v>
      </c>
      <c r="I84" s="20"/>
    </row>
    <row r="85" spans="1:9" s="9" customFormat="1" ht="14.25" x14ac:dyDescent="0.2">
      <c r="A85" s="17"/>
      <c r="B85" s="72"/>
      <c r="C85" s="95">
        <v>422</v>
      </c>
      <c r="D85" s="40">
        <f>SUM(D83:D84)</f>
        <v>700000</v>
      </c>
      <c r="E85" s="40">
        <f>SUM(E83:E84)</f>
        <v>700000</v>
      </c>
      <c r="F85" s="40">
        <f>SUM(F83:F84)</f>
        <v>0</v>
      </c>
      <c r="G85" s="40">
        <f t="shared" si="22"/>
        <v>0</v>
      </c>
      <c r="H85" s="40">
        <f t="shared" ref="H85" si="23">SUM(H83:H84)</f>
        <v>700000</v>
      </c>
      <c r="I85" s="20"/>
    </row>
    <row r="86" spans="1:9" s="9" customFormat="1" ht="14.25" x14ac:dyDescent="0.2">
      <c r="A86" s="17"/>
      <c r="B86" s="71">
        <v>4233</v>
      </c>
      <c r="C86" s="82" t="s">
        <v>78</v>
      </c>
      <c r="D86" s="74">
        <v>500000</v>
      </c>
      <c r="E86" s="74">
        <v>500000</v>
      </c>
      <c r="F86" s="69">
        <v>319515.59999999998</v>
      </c>
      <c r="G86" s="69">
        <f t="shared" si="22"/>
        <v>63.903119999999994</v>
      </c>
      <c r="H86" s="69">
        <f>E86-F86</f>
        <v>180484.40000000002</v>
      </c>
      <c r="I86" s="20"/>
    </row>
    <row r="87" spans="1:9" s="9" customFormat="1" ht="14.25" x14ac:dyDescent="0.2">
      <c r="A87" s="17"/>
      <c r="B87" s="71">
        <v>4231</v>
      </c>
      <c r="C87" s="83" t="s">
        <v>87</v>
      </c>
      <c r="D87" s="74">
        <v>8000000</v>
      </c>
      <c r="E87" s="74">
        <v>8000000</v>
      </c>
      <c r="F87" s="69">
        <v>0</v>
      </c>
      <c r="G87" s="69">
        <f t="shared" si="22"/>
        <v>0</v>
      </c>
      <c r="H87" s="69">
        <f>E87-F87</f>
        <v>8000000</v>
      </c>
      <c r="I87" s="20"/>
    </row>
    <row r="88" spans="1:9" s="9" customFormat="1" ht="14.25" x14ac:dyDescent="0.2">
      <c r="A88" s="17"/>
      <c r="B88" s="72"/>
      <c r="C88" s="95">
        <v>423</v>
      </c>
      <c r="D88" s="40">
        <f>SUM(D86:D87)</f>
        <v>8500000</v>
      </c>
      <c r="E88" s="40">
        <f>SUM(E86:E87)</f>
        <v>8500000</v>
      </c>
      <c r="F88" s="40">
        <f t="shared" ref="F88:H88" si="24">SUM(F86:F87)</f>
        <v>319515.59999999998</v>
      </c>
      <c r="G88" s="40">
        <f t="shared" si="22"/>
        <v>3.7590070588235291</v>
      </c>
      <c r="H88" s="40">
        <f t="shared" si="24"/>
        <v>8180484.4000000004</v>
      </c>
      <c r="I88" s="20"/>
    </row>
    <row r="89" spans="1:9" s="9" customFormat="1" ht="14.25" x14ac:dyDescent="0.2">
      <c r="A89" s="17"/>
      <c r="B89" s="71">
        <v>4249</v>
      </c>
      <c r="C89" s="83" t="s">
        <v>55</v>
      </c>
      <c r="D89" s="74">
        <v>13000000</v>
      </c>
      <c r="E89" s="74">
        <v>11700000</v>
      </c>
      <c r="F89" s="69">
        <v>0</v>
      </c>
      <c r="G89" s="69">
        <f t="shared" si="22"/>
        <v>0</v>
      </c>
      <c r="H89" s="69">
        <f>E89-F89</f>
        <v>11700000</v>
      </c>
      <c r="I89" s="20"/>
    </row>
    <row r="90" spans="1:9" s="9" customFormat="1" ht="14.25" x14ac:dyDescent="0.2">
      <c r="A90" s="17"/>
      <c r="B90" s="72"/>
      <c r="C90" s="95">
        <v>424</v>
      </c>
      <c r="D90" s="40">
        <f>SUM(D89)</f>
        <v>13000000</v>
      </c>
      <c r="E90" s="40">
        <f>SUM(E89)</f>
        <v>11700000</v>
      </c>
      <c r="F90" s="40">
        <f>SUM(F89)</f>
        <v>0</v>
      </c>
      <c r="G90" s="40">
        <f t="shared" si="22"/>
        <v>0</v>
      </c>
      <c r="H90" s="40">
        <f>SUM(H89)</f>
        <v>11700000</v>
      </c>
      <c r="I90" s="20"/>
    </row>
    <row r="91" spans="1:9" s="9" customFormat="1" ht="14.25" x14ac:dyDescent="0.2">
      <c r="A91" s="17"/>
      <c r="B91" s="71">
        <v>4251</v>
      </c>
      <c r="C91" s="82" t="s">
        <v>20</v>
      </c>
      <c r="D91" s="74">
        <v>47000000</v>
      </c>
      <c r="E91" s="74">
        <v>47000000</v>
      </c>
      <c r="F91" s="69">
        <v>0</v>
      </c>
      <c r="G91" s="69">
        <f t="shared" si="22"/>
        <v>0</v>
      </c>
      <c r="H91" s="69">
        <f>E91-F91</f>
        <v>47000000</v>
      </c>
      <c r="I91" s="20"/>
    </row>
    <row r="92" spans="1:9" s="9" customFormat="1" ht="14.25" x14ac:dyDescent="0.2">
      <c r="A92" s="17"/>
      <c r="B92" s="72"/>
      <c r="C92" s="95">
        <v>425</v>
      </c>
      <c r="D92" s="40">
        <f>SUM(D91)</f>
        <v>47000000</v>
      </c>
      <c r="E92" s="40">
        <f t="shared" ref="E92:H96" si="25">SUM(E91)</f>
        <v>47000000</v>
      </c>
      <c r="F92" s="40">
        <f t="shared" si="25"/>
        <v>0</v>
      </c>
      <c r="G92" s="40">
        <f t="shared" si="22"/>
        <v>0</v>
      </c>
      <c r="H92" s="40">
        <f t="shared" si="25"/>
        <v>47000000</v>
      </c>
      <c r="I92" s="20"/>
    </row>
    <row r="93" spans="1:9" s="9" customFormat="1" ht="14.25" x14ac:dyDescent="0.2">
      <c r="A93" s="17"/>
      <c r="B93" s="71">
        <v>4261</v>
      </c>
      <c r="C93" s="82" t="s">
        <v>82</v>
      </c>
      <c r="D93" s="74">
        <v>300000</v>
      </c>
      <c r="E93" s="74">
        <v>300000</v>
      </c>
      <c r="F93" s="69">
        <v>286440</v>
      </c>
      <c r="G93" s="69">
        <f t="shared" si="22"/>
        <v>95.48</v>
      </c>
      <c r="H93" s="69">
        <f>E93-F93</f>
        <v>13560</v>
      </c>
      <c r="I93" s="20"/>
    </row>
    <row r="94" spans="1:9" s="9" customFormat="1" ht="14.25" x14ac:dyDescent="0.2">
      <c r="A94" s="17"/>
      <c r="B94" s="72"/>
      <c r="C94" s="95">
        <v>426</v>
      </c>
      <c r="D94" s="40">
        <f>SUM(D93)</f>
        <v>300000</v>
      </c>
      <c r="E94" s="40">
        <f>SUM(E93)</f>
        <v>300000</v>
      </c>
      <c r="F94" s="40">
        <f t="shared" si="25"/>
        <v>286440</v>
      </c>
      <c r="G94" s="40">
        <f t="shared" si="22"/>
        <v>95.48</v>
      </c>
      <c r="H94" s="40">
        <f t="shared" si="25"/>
        <v>13560</v>
      </c>
      <c r="I94" s="20"/>
    </row>
    <row r="95" spans="1:9" s="9" customFormat="1" ht="14.25" x14ac:dyDescent="0.2">
      <c r="A95" s="17"/>
      <c r="B95" s="71">
        <v>4822</v>
      </c>
      <c r="C95" s="82" t="s">
        <v>25</v>
      </c>
      <c r="D95" s="74">
        <v>0</v>
      </c>
      <c r="E95" s="74">
        <v>1301000</v>
      </c>
      <c r="F95" s="69">
        <v>51856.6</v>
      </c>
      <c r="G95" s="69">
        <f t="shared" si="22"/>
        <v>3.9859031514219829</v>
      </c>
      <c r="H95" s="69">
        <f>E95-F95</f>
        <v>1249143.3999999999</v>
      </c>
      <c r="I95" s="20"/>
    </row>
    <row r="96" spans="1:9" s="9" customFormat="1" ht="14.25" x14ac:dyDescent="0.2">
      <c r="A96" s="17"/>
      <c r="B96" s="72"/>
      <c r="C96" s="95">
        <v>482</v>
      </c>
      <c r="D96" s="40">
        <f>SUM(D95)</f>
        <v>0</v>
      </c>
      <c r="E96" s="40">
        <f>SUM(E95)</f>
        <v>1301000</v>
      </c>
      <c r="F96" s="40">
        <f t="shared" si="25"/>
        <v>51856.6</v>
      </c>
      <c r="G96" s="40">
        <f t="shared" si="22"/>
        <v>3.9859031514219829</v>
      </c>
      <c r="H96" s="40">
        <f t="shared" si="25"/>
        <v>1249143.3999999999</v>
      </c>
      <c r="I96" s="20"/>
    </row>
    <row r="97" spans="1:9" s="9" customFormat="1" ht="14.25" x14ac:dyDescent="0.2">
      <c r="A97" s="17"/>
      <c r="B97" s="71">
        <v>5113</v>
      </c>
      <c r="C97" s="71" t="s">
        <v>28</v>
      </c>
      <c r="D97" s="74">
        <v>202000000</v>
      </c>
      <c r="E97" s="74">
        <v>202000000</v>
      </c>
      <c r="F97" s="69">
        <v>0</v>
      </c>
      <c r="G97" s="69">
        <f t="shared" si="22"/>
        <v>0</v>
      </c>
      <c r="H97" s="69">
        <f>E97-F97</f>
        <v>202000000</v>
      </c>
      <c r="I97" s="34"/>
    </row>
    <row r="98" spans="1:9" s="9" customFormat="1" ht="14.25" x14ac:dyDescent="0.2">
      <c r="A98" s="17"/>
      <c r="B98" s="71">
        <v>5114</v>
      </c>
      <c r="C98" s="71" t="s">
        <v>65</v>
      </c>
      <c r="D98" s="74">
        <v>8500000</v>
      </c>
      <c r="E98" s="74">
        <v>8500000</v>
      </c>
      <c r="F98" s="69">
        <v>0</v>
      </c>
      <c r="G98" s="69">
        <f t="shared" si="22"/>
        <v>0</v>
      </c>
      <c r="H98" s="69">
        <f>E98-F98</f>
        <v>8500000</v>
      </c>
      <c r="I98" s="34"/>
    </row>
    <row r="99" spans="1:9" s="9" customFormat="1" ht="14.25" x14ac:dyDescent="0.2">
      <c r="A99" s="17"/>
      <c r="B99" s="72"/>
      <c r="C99" s="95">
        <v>511</v>
      </c>
      <c r="D99" s="40">
        <f>SUM(D97:D98)</f>
        <v>210500000</v>
      </c>
      <c r="E99" s="40">
        <f>SUM(E97:E98)</f>
        <v>210500000</v>
      </c>
      <c r="F99" s="40">
        <f>SUM(F97:F98)</f>
        <v>0</v>
      </c>
      <c r="G99" s="40">
        <f t="shared" si="22"/>
        <v>0</v>
      </c>
      <c r="H99" s="40">
        <f>SUM(H97:H98)</f>
        <v>210500000</v>
      </c>
      <c r="I99" s="34"/>
    </row>
    <row r="100" spans="1:9" s="9" customFormat="1" ht="14.25" x14ac:dyDescent="0.2">
      <c r="A100" s="17"/>
      <c r="B100" s="71">
        <v>5121</v>
      </c>
      <c r="C100" s="82" t="s">
        <v>81</v>
      </c>
      <c r="D100" s="74">
        <v>20000000</v>
      </c>
      <c r="E100" s="74">
        <v>20000000</v>
      </c>
      <c r="F100" s="69">
        <v>0</v>
      </c>
      <c r="G100" s="69">
        <f t="shared" si="22"/>
        <v>0</v>
      </c>
      <c r="H100" s="69">
        <f>E100-F100</f>
        <v>20000000</v>
      </c>
      <c r="I100" s="34"/>
    </row>
    <row r="101" spans="1:9" s="9" customFormat="1" ht="14.25" x14ac:dyDescent="0.2">
      <c r="A101" s="17"/>
      <c r="B101" s="72"/>
      <c r="C101" s="95">
        <v>512</v>
      </c>
      <c r="D101" s="40">
        <f>SUM(D100)</f>
        <v>20000000</v>
      </c>
      <c r="E101" s="40">
        <f>SUM(E100)</f>
        <v>20000000</v>
      </c>
      <c r="F101" s="40">
        <f>SUM(F99:F100)</f>
        <v>0</v>
      </c>
      <c r="G101" s="40">
        <f t="shared" si="22"/>
        <v>0</v>
      </c>
      <c r="H101" s="40">
        <f>SUM(H100)</f>
        <v>20000000</v>
      </c>
      <c r="I101" s="34"/>
    </row>
    <row r="102" spans="1:9" s="9" customFormat="1" ht="14.25" x14ac:dyDescent="0.2">
      <c r="A102" s="17"/>
      <c r="B102" s="125" t="s">
        <v>79</v>
      </c>
      <c r="C102" s="126"/>
      <c r="D102" s="109">
        <f>D85+D88+D90+D92++D94+D96+D99++D101</f>
        <v>300000000</v>
      </c>
      <c r="E102" s="109">
        <f>E85+E88+E90+E92++E94+E96+E99++E101</f>
        <v>300001000</v>
      </c>
      <c r="F102" s="109">
        <f>F85+F88+F90+F92++F94+F96+F99++F101</f>
        <v>657812.19999999995</v>
      </c>
      <c r="G102" s="109">
        <f t="shared" ref="G102" si="26">F102/E102%</f>
        <v>0.2192700024333252</v>
      </c>
      <c r="H102" s="109">
        <f>H85+H88+H90+H92++H94+H96+H99++H101</f>
        <v>299343187.80000001</v>
      </c>
      <c r="I102" s="20"/>
    </row>
    <row r="103" spans="1:9" s="9" customFormat="1" ht="14.25" x14ac:dyDescent="0.2">
      <c r="A103" s="17"/>
      <c r="B103" s="84"/>
      <c r="C103" s="84"/>
      <c r="D103" s="48"/>
      <c r="E103" s="48"/>
      <c r="F103" s="22"/>
      <c r="G103" s="22"/>
      <c r="H103" s="22"/>
      <c r="I103" s="20"/>
    </row>
    <row r="104" spans="1:9" s="9" customFormat="1" ht="14.25" x14ac:dyDescent="0.2">
      <c r="A104" s="17"/>
      <c r="B104" s="84"/>
      <c r="C104" s="84"/>
      <c r="D104" s="48"/>
      <c r="E104" s="48"/>
      <c r="F104" s="22"/>
      <c r="G104" s="22"/>
      <c r="H104" s="22"/>
      <c r="I104" s="20"/>
    </row>
    <row r="105" spans="1:9" s="9" customFormat="1" ht="14.25" x14ac:dyDescent="0.2">
      <c r="A105" s="17"/>
      <c r="B105" s="85" t="s">
        <v>76</v>
      </c>
      <c r="C105" s="86"/>
      <c r="D105" s="43"/>
      <c r="E105" s="43"/>
      <c r="F105" s="22"/>
      <c r="G105" s="22"/>
      <c r="H105" s="22"/>
      <c r="I105" s="20"/>
    </row>
    <row r="106" spans="1:9" s="9" customFormat="1" ht="14.25" x14ac:dyDescent="0.2">
      <c r="A106" s="17"/>
      <c r="B106" s="71">
        <v>5113</v>
      </c>
      <c r="C106" s="87" t="s">
        <v>28</v>
      </c>
      <c r="D106" s="69">
        <v>36000000</v>
      </c>
      <c r="E106" s="69">
        <v>36000000</v>
      </c>
      <c r="F106" s="69">
        <v>23873185.219999999</v>
      </c>
      <c r="G106" s="69">
        <f t="shared" ref="G106:G108" si="27">F106/E106%</f>
        <v>66.314403388888891</v>
      </c>
      <c r="H106" s="69">
        <f>E106-F106</f>
        <v>12126814.780000001</v>
      </c>
      <c r="I106" s="20"/>
    </row>
    <row r="107" spans="1:9" s="9" customFormat="1" ht="14.25" x14ac:dyDescent="0.2">
      <c r="A107" s="17"/>
      <c r="B107" s="88">
        <v>5114</v>
      </c>
      <c r="C107" s="89" t="s">
        <v>65</v>
      </c>
      <c r="D107" s="69">
        <v>15000000</v>
      </c>
      <c r="E107" s="69">
        <v>15000000</v>
      </c>
      <c r="F107" s="69">
        <v>705600</v>
      </c>
      <c r="G107" s="69">
        <f t="shared" si="27"/>
        <v>4.7039999999999997</v>
      </c>
      <c r="H107" s="69">
        <f>E107-F107</f>
        <v>14294400</v>
      </c>
      <c r="I107" s="20"/>
    </row>
    <row r="108" spans="1:9" s="9" customFormat="1" ht="14.25" x14ac:dyDescent="0.2">
      <c r="A108" s="17"/>
      <c r="B108" s="129" t="s">
        <v>70</v>
      </c>
      <c r="C108" s="130"/>
      <c r="D108" s="109">
        <f>SUM(D106:D107)</f>
        <v>51000000</v>
      </c>
      <c r="E108" s="109">
        <f>SUM(E106:E107)</f>
        <v>51000000</v>
      </c>
      <c r="F108" s="109">
        <f>SUM(F106:F107)</f>
        <v>24578785.219999999</v>
      </c>
      <c r="G108" s="109">
        <f t="shared" si="27"/>
        <v>48.193696509803921</v>
      </c>
      <c r="H108" s="109">
        <f>SUM(H106:H107)</f>
        <v>26421214.780000001</v>
      </c>
      <c r="I108" s="20"/>
    </row>
    <row r="109" spans="1:9" s="9" customFormat="1" ht="14.25" x14ac:dyDescent="0.2">
      <c r="A109" s="17"/>
      <c r="B109" s="84"/>
      <c r="C109" s="84"/>
      <c r="D109" s="96"/>
      <c r="E109" s="96"/>
      <c r="F109" s="58"/>
      <c r="G109" s="58"/>
      <c r="H109" s="58"/>
      <c r="I109" s="20"/>
    </row>
    <row r="110" spans="1:9" s="9" customFormat="1" ht="14.25" x14ac:dyDescent="0.2">
      <c r="A110" s="19"/>
      <c r="B110" s="84"/>
      <c r="C110" s="84"/>
      <c r="D110" s="96"/>
      <c r="E110" s="96"/>
      <c r="F110" s="58"/>
      <c r="G110" s="58"/>
      <c r="H110" s="58"/>
      <c r="I110" s="20"/>
    </row>
    <row r="111" spans="1:9" s="9" customFormat="1" ht="14.25" x14ac:dyDescent="0.2">
      <c r="A111" s="19"/>
      <c r="B111" s="90" t="s">
        <v>85</v>
      </c>
      <c r="C111" s="90"/>
      <c r="D111" s="97"/>
      <c r="E111" s="97"/>
      <c r="F111" s="58"/>
      <c r="G111" s="58"/>
      <c r="H111" s="58"/>
    </row>
    <row r="112" spans="1:9" s="9" customFormat="1" ht="14.25" x14ac:dyDescent="0.2">
      <c r="A112" s="19"/>
      <c r="B112" s="71">
        <v>5113</v>
      </c>
      <c r="C112" s="87" t="s">
        <v>28</v>
      </c>
      <c r="D112" s="69">
        <v>100000000</v>
      </c>
      <c r="E112" s="69">
        <v>100000000</v>
      </c>
      <c r="F112" s="69">
        <v>0</v>
      </c>
      <c r="G112" s="69">
        <f t="shared" ref="G112:G115" si="28">F112/E112%</f>
        <v>0</v>
      </c>
      <c r="H112" s="69">
        <f>E112-F112</f>
        <v>100000000</v>
      </c>
    </row>
    <row r="113" spans="1:1902" s="9" customFormat="1" ht="14.25" x14ac:dyDescent="0.2">
      <c r="A113" s="17"/>
      <c r="B113" s="88">
        <v>5114</v>
      </c>
      <c r="C113" s="89" t="s">
        <v>58</v>
      </c>
      <c r="D113" s="69">
        <v>17954000</v>
      </c>
      <c r="E113" s="69">
        <v>17954000</v>
      </c>
      <c r="F113" s="69">
        <v>0</v>
      </c>
      <c r="G113" s="69">
        <f t="shared" si="28"/>
        <v>0</v>
      </c>
      <c r="H113" s="69">
        <f t="shared" ref="H113:H115" si="29">E113-F113</f>
        <v>17954000</v>
      </c>
    </row>
    <row r="114" spans="1:1902" s="9" customFormat="1" ht="14.25" x14ac:dyDescent="0.2">
      <c r="A114" s="17"/>
      <c r="B114" s="127" t="s">
        <v>80</v>
      </c>
      <c r="C114" s="128"/>
      <c r="D114" s="110">
        <f>SUM(D112:D113)</f>
        <v>117954000</v>
      </c>
      <c r="E114" s="110">
        <f>SUM(E112:E113)</f>
        <v>117954000</v>
      </c>
      <c r="F114" s="110">
        <f>SUM(F112:F113)</f>
        <v>0</v>
      </c>
      <c r="G114" s="110">
        <f t="shared" si="28"/>
        <v>0</v>
      </c>
      <c r="H114" s="110">
        <f t="shared" si="29"/>
        <v>117954000</v>
      </c>
    </row>
    <row r="115" spans="1:1902" s="9" customFormat="1" ht="14.25" x14ac:dyDescent="0.2">
      <c r="A115" s="17"/>
      <c r="B115" s="111"/>
      <c r="C115" s="112" t="s">
        <v>73</v>
      </c>
      <c r="D115" s="108">
        <f>D76+D102+D108+D114</f>
        <v>2388993000</v>
      </c>
      <c r="E115" s="108">
        <f>E76+E102+E108+E114</f>
        <v>2596967543.9299998</v>
      </c>
      <c r="F115" s="108">
        <f>F76+F102+F108+F114</f>
        <v>946121055.84000003</v>
      </c>
      <c r="G115" s="108">
        <f t="shared" si="28"/>
        <v>36.431762809335382</v>
      </c>
      <c r="H115" s="108">
        <f t="shared" si="29"/>
        <v>1650846488.0899997</v>
      </c>
    </row>
    <row r="116" spans="1:1902" s="9" customFormat="1" ht="15" customHeight="1" x14ac:dyDescent="0.2">
      <c r="A116" s="17"/>
      <c r="B116" s="41"/>
      <c r="C116" s="48"/>
      <c r="D116" s="98"/>
      <c r="E116" s="98"/>
      <c r="F116" s="98"/>
      <c r="G116" s="98"/>
      <c r="H116" s="98"/>
    </row>
    <row r="117" spans="1:1902" s="15" customFormat="1" ht="15.75" customHeight="1" x14ac:dyDescent="0.2">
      <c r="A117" s="17"/>
      <c r="B117" s="41"/>
      <c r="C117" s="48"/>
      <c r="D117" s="91"/>
      <c r="E117" s="91"/>
      <c r="F117" s="102"/>
      <c r="G117" s="106"/>
      <c r="H117" s="58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  <c r="IW117" s="9"/>
      <c r="IX117" s="9"/>
      <c r="IY117" s="9"/>
      <c r="IZ117" s="9"/>
      <c r="JA117" s="9"/>
      <c r="JB117" s="9"/>
      <c r="JC117" s="9"/>
      <c r="JD117" s="9"/>
      <c r="JE117" s="9"/>
      <c r="JF117" s="9"/>
      <c r="JG117" s="9"/>
      <c r="JH117" s="9"/>
      <c r="JI117" s="9"/>
      <c r="JJ117" s="9"/>
      <c r="JK117" s="9"/>
      <c r="JL117" s="9"/>
      <c r="JM117" s="9"/>
      <c r="JN117" s="9"/>
      <c r="JO117" s="9"/>
      <c r="JP117" s="9"/>
      <c r="JQ117" s="9"/>
      <c r="JR117" s="9"/>
      <c r="JS117" s="9"/>
      <c r="JT117" s="9"/>
      <c r="JU117" s="9"/>
      <c r="JV117" s="9"/>
      <c r="JW117" s="9"/>
      <c r="JX117" s="9"/>
      <c r="JY117" s="9"/>
      <c r="JZ117" s="9"/>
      <c r="KA117" s="9"/>
      <c r="KB117" s="9"/>
      <c r="KC117" s="9"/>
      <c r="KD117" s="9"/>
      <c r="KE117" s="9"/>
      <c r="KF117" s="9"/>
      <c r="KG117" s="9"/>
      <c r="KH117" s="9"/>
      <c r="KI117" s="9"/>
      <c r="KJ117" s="9"/>
      <c r="KK117" s="9"/>
      <c r="KL117" s="9"/>
      <c r="KM117" s="9"/>
      <c r="KN117" s="9"/>
      <c r="KO117" s="9"/>
      <c r="KP117" s="9"/>
      <c r="KQ117" s="9"/>
      <c r="KR117" s="9"/>
      <c r="KS117" s="9"/>
      <c r="KT117" s="9"/>
      <c r="KU117" s="9"/>
      <c r="KV117" s="9"/>
      <c r="KW117" s="9"/>
      <c r="KX117" s="9"/>
      <c r="KY117" s="9"/>
      <c r="KZ117" s="9"/>
      <c r="LA117" s="9"/>
      <c r="LB117" s="9"/>
      <c r="LC117" s="9"/>
      <c r="LD117" s="9"/>
      <c r="LE117" s="9"/>
      <c r="LF117" s="9"/>
      <c r="LG117" s="9"/>
      <c r="LH117" s="9"/>
      <c r="LI117" s="9"/>
      <c r="LJ117" s="9"/>
      <c r="LK117" s="9"/>
      <c r="LL117" s="9"/>
      <c r="LM117" s="9"/>
      <c r="LN117" s="9"/>
      <c r="LO117" s="9"/>
      <c r="LP117" s="9"/>
      <c r="LQ117" s="9"/>
      <c r="LR117" s="9"/>
      <c r="LS117" s="9"/>
      <c r="LT117" s="9"/>
      <c r="LU117" s="9"/>
      <c r="LV117" s="9"/>
      <c r="LW117" s="9"/>
      <c r="LX117" s="9"/>
      <c r="LY117" s="9"/>
      <c r="LZ117" s="9"/>
      <c r="MA117" s="9"/>
      <c r="MB117" s="9"/>
      <c r="MC117" s="9"/>
      <c r="MD117" s="9"/>
      <c r="ME117" s="9"/>
      <c r="MF117" s="9"/>
      <c r="MG117" s="9"/>
      <c r="MH117" s="9"/>
      <c r="MI117" s="9"/>
      <c r="MJ117" s="9"/>
      <c r="MK117" s="9"/>
      <c r="ML117" s="9"/>
      <c r="MM117" s="9"/>
      <c r="MN117" s="9"/>
      <c r="MO117" s="9"/>
      <c r="MP117" s="9"/>
      <c r="MQ117" s="9"/>
      <c r="MR117" s="9"/>
      <c r="MS117" s="9"/>
      <c r="MT117" s="9"/>
      <c r="MU117" s="9"/>
      <c r="MV117" s="9"/>
      <c r="MW117" s="9"/>
      <c r="MX117" s="9"/>
      <c r="MY117" s="9"/>
      <c r="MZ117" s="9"/>
      <c r="NA117" s="9"/>
      <c r="NB117" s="9"/>
      <c r="NC117" s="9"/>
      <c r="ND117" s="9"/>
      <c r="NE117" s="9"/>
      <c r="NF117" s="9"/>
      <c r="NG117" s="9"/>
      <c r="NH117" s="9"/>
      <c r="NI117" s="9"/>
      <c r="NJ117" s="9"/>
      <c r="NK117" s="9"/>
      <c r="NL117" s="9"/>
      <c r="NM117" s="9"/>
      <c r="NN117" s="9"/>
      <c r="NO117" s="9"/>
      <c r="NP117" s="9"/>
      <c r="NQ117" s="9"/>
      <c r="NR117" s="9"/>
      <c r="NS117" s="9"/>
      <c r="NT117" s="9"/>
      <c r="NU117" s="9"/>
      <c r="NV117" s="9"/>
      <c r="NW117" s="9"/>
      <c r="NX117" s="9"/>
      <c r="NY117" s="9"/>
      <c r="NZ117" s="9"/>
      <c r="OA117" s="9"/>
      <c r="OB117" s="9"/>
      <c r="OC117" s="9"/>
      <c r="OD117" s="9"/>
      <c r="OE117" s="9"/>
      <c r="OF117" s="9"/>
      <c r="OG117" s="9"/>
      <c r="OH117" s="9"/>
      <c r="OI117" s="9"/>
      <c r="OJ117" s="9"/>
      <c r="OK117" s="9"/>
      <c r="OL117" s="9"/>
      <c r="OM117" s="9"/>
      <c r="ON117" s="9"/>
      <c r="OO117" s="9"/>
      <c r="OP117" s="9"/>
      <c r="OQ117" s="9"/>
      <c r="OR117" s="9"/>
      <c r="OS117" s="9"/>
      <c r="OT117" s="9"/>
      <c r="OU117" s="9"/>
      <c r="OV117" s="9"/>
      <c r="OW117" s="9"/>
      <c r="OX117" s="9"/>
      <c r="OY117" s="9"/>
      <c r="OZ117" s="9"/>
      <c r="PA117" s="9"/>
      <c r="PB117" s="9"/>
      <c r="PC117" s="9"/>
      <c r="PD117" s="9"/>
      <c r="PE117" s="9"/>
      <c r="PF117" s="9"/>
      <c r="PG117" s="9"/>
      <c r="PH117" s="9"/>
      <c r="PI117" s="9"/>
      <c r="PJ117" s="9"/>
      <c r="PK117" s="9"/>
      <c r="PL117" s="9"/>
      <c r="PM117" s="9"/>
      <c r="PN117" s="9"/>
      <c r="PO117" s="9"/>
      <c r="PP117" s="9"/>
      <c r="PQ117" s="9"/>
      <c r="PR117" s="9"/>
      <c r="PS117" s="9"/>
      <c r="PT117" s="9"/>
      <c r="PU117" s="9"/>
      <c r="PV117" s="9"/>
      <c r="PW117" s="9"/>
      <c r="PX117" s="9"/>
      <c r="PY117" s="9"/>
      <c r="PZ117" s="9"/>
      <c r="QA117" s="9"/>
      <c r="QB117" s="9"/>
      <c r="QC117" s="9"/>
      <c r="QD117" s="9"/>
      <c r="QE117" s="9"/>
      <c r="QF117" s="9"/>
      <c r="QG117" s="9"/>
      <c r="QH117" s="9"/>
      <c r="QI117" s="9"/>
      <c r="QJ117" s="9"/>
      <c r="QK117" s="9"/>
      <c r="QL117" s="9"/>
      <c r="QM117" s="9"/>
      <c r="QN117" s="9"/>
      <c r="QO117" s="9"/>
      <c r="QP117" s="9"/>
      <c r="QQ117" s="9"/>
      <c r="QR117" s="9"/>
      <c r="QS117" s="9"/>
      <c r="QT117" s="9"/>
      <c r="QU117" s="9"/>
      <c r="QV117" s="9"/>
      <c r="QW117" s="9"/>
      <c r="QX117" s="9"/>
      <c r="QY117" s="9"/>
      <c r="QZ117" s="9"/>
      <c r="RA117" s="9"/>
      <c r="RB117" s="9"/>
      <c r="RC117" s="9"/>
      <c r="RD117" s="9"/>
      <c r="RE117" s="9"/>
      <c r="RF117" s="9"/>
      <c r="RG117" s="9"/>
      <c r="RH117" s="9"/>
      <c r="RI117" s="9"/>
      <c r="RJ117" s="9"/>
      <c r="RK117" s="9"/>
      <c r="RL117" s="9"/>
      <c r="RM117" s="9"/>
      <c r="RN117" s="9"/>
      <c r="RO117" s="9"/>
      <c r="RP117" s="9"/>
      <c r="RQ117" s="9"/>
      <c r="RR117" s="9"/>
      <c r="RS117" s="9"/>
      <c r="RT117" s="9"/>
      <c r="RU117" s="9"/>
      <c r="RV117" s="9"/>
      <c r="RW117" s="9"/>
      <c r="RX117" s="9"/>
      <c r="RY117" s="9"/>
      <c r="RZ117" s="9"/>
      <c r="SA117" s="9"/>
      <c r="SB117" s="9"/>
      <c r="SC117" s="9"/>
      <c r="SD117" s="9"/>
      <c r="SE117" s="9"/>
      <c r="SF117" s="9"/>
      <c r="SG117" s="9"/>
      <c r="SH117" s="9"/>
      <c r="SI117" s="9"/>
      <c r="SJ117" s="9"/>
      <c r="SK117" s="9"/>
      <c r="SL117" s="9"/>
      <c r="SM117" s="9"/>
      <c r="SN117" s="9"/>
      <c r="SO117" s="9"/>
      <c r="SP117" s="9"/>
      <c r="SQ117" s="9"/>
      <c r="SR117" s="9"/>
      <c r="SS117" s="9"/>
      <c r="ST117" s="9"/>
      <c r="SU117" s="9"/>
      <c r="SV117" s="9"/>
      <c r="SW117" s="9"/>
      <c r="SX117" s="9"/>
      <c r="SY117" s="9"/>
      <c r="SZ117" s="9"/>
      <c r="TA117" s="9"/>
      <c r="TB117" s="9"/>
      <c r="TC117" s="9"/>
      <c r="TD117" s="9"/>
      <c r="TE117" s="9"/>
      <c r="TF117" s="9"/>
      <c r="TG117" s="9"/>
      <c r="TH117" s="9"/>
      <c r="TI117" s="9"/>
      <c r="TJ117" s="9"/>
      <c r="TK117" s="9"/>
      <c r="TL117" s="9"/>
      <c r="TM117" s="9"/>
      <c r="TN117" s="9"/>
      <c r="TO117" s="9"/>
      <c r="TP117" s="9"/>
      <c r="TQ117" s="9"/>
      <c r="TR117" s="9"/>
      <c r="TS117" s="9"/>
      <c r="TT117" s="9"/>
      <c r="TU117" s="9"/>
      <c r="TV117" s="9"/>
      <c r="TW117" s="9"/>
      <c r="TX117" s="9"/>
      <c r="TY117" s="9"/>
      <c r="TZ117" s="9"/>
      <c r="UA117" s="9"/>
      <c r="UB117" s="9"/>
      <c r="UC117" s="9"/>
      <c r="UD117" s="9"/>
      <c r="UE117" s="9"/>
      <c r="UF117" s="9"/>
      <c r="UG117" s="9"/>
      <c r="UH117" s="9"/>
      <c r="UI117" s="9"/>
      <c r="UJ117" s="9"/>
      <c r="UK117" s="9"/>
      <c r="UL117" s="9"/>
      <c r="UM117" s="9"/>
      <c r="UN117" s="9"/>
      <c r="UO117" s="9"/>
      <c r="UP117" s="9"/>
      <c r="UQ117" s="9"/>
      <c r="UR117" s="9"/>
      <c r="US117" s="9"/>
      <c r="UT117" s="9"/>
      <c r="UU117" s="9"/>
      <c r="UV117" s="9"/>
      <c r="UW117" s="9"/>
      <c r="UX117" s="9"/>
      <c r="UY117" s="9"/>
      <c r="UZ117" s="9"/>
      <c r="VA117" s="9"/>
      <c r="VB117" s="9"/>
      <c r="VC117" s="9"/>
      <c r="VD117" s="9"/>
      <c r="VE117" s="9"/>
      <c r="VF117" s="9"/>
      <c r="VG117" s="9"/>
      <c r="VH117" s="9"/>
      <c r="VI117" s="9"/>
      <c r="VJ117" s="9"/>
      <c r="VK117" s="9"/>
      <c r="VL117" s="9"/>
      <c r="VM117" s="9"/>
      <c r="VN117" s="9"/>
      <c r="VO117" s="9"/>
      <c r="VP117" s="9"/>
      <c r="VQ117" s="9"/>
      <c r="VR117" s="9"/>
      <c r="VS117" s="9"/>
      <c r="VT117" s="9"/>
      <c r="VU117" s="9"/>
      <c r="VV117" s="9"/>
      <c r="VW117" s="9"/>
      <c r="VX117" s="9"/>
      <c r="VY117" s="9"/>
      <c r="VZ117" s="9"/>
      <c r="WA117" s="9"/>
      <c r="WB117" s="9"/>
      <c r="WC117" s="9"/>
      <c r="WD117" s="9"/>
      <c r="WE117" s="9"/>
      <c r="WF117" s="9"/>
      <c r="WG117" s="9"/>
      <c r="WH117" s="9"/>
      <c r="WI117" s="9"/>
      <c r="WJ117" s="9"/>
      <c r="WK117" s="9"/>
      <c r="WL117" s="9"/>
      <c r="WM117" s="9"/>
      <c r="WN117" s="9"/>
      <c r="WO117" s="9"/>
      <c r="WP117" s="9"/>
      <c r="WQ117" s="9"/>
      <c r="WR117" s="9"/>
      <c r="WS117" s="9"/>
      <c r="WT117" s="9"/>
      <c r="WU117" s="9"/>
      <c r="WV117" s="9"/>
      <c r="WW117" s="9"/>
      <c r="WX117" s="9"/>
      <c r="WY117" s="9"/>
      <c r="WZ117" s="9"/>
      <c r="XA117" s="9"/>
      <c r="XB117" s="9"/>
      <c r="XC117" s="9"/>
      <c r="XD117" s="9"/>
      <c r="XE117" s="9"/>
      <c r="XF117" s="9"/>
      <c r="XG117" s="9"/>
      <c r="XH117" s="9"/>
      <c r="XI117" s="9"/>
      <c r="XJ117" s="9"/>
      <c r="XK117" s="9"/>
      <c r="XL117" s="9"/>
      <c r="XM117" s="9"/>
      <c r="XN117" s="9"/>
      <c r="XO117" s="9"/>
      <c r="XP117" s="9"/>
      <c r="XQ117" s="9"/>
      <c r="XR117" s="9"/>
      <c r="XS117" s="9"/>
      <c r="XT117" s="9"/>
      <c r="XU117" s="9"/>
      <c r="XV117" s="9"/>
      <c r="XW117" s="9"/>
      <c r="XX117" s="9"/>
      <c r="XY117" s="9"/>
      <c r="XZ117" s="9"/>
      <c r="YA117" s="9"/>
      <c r="YB117" s="9"/>
      <c r="YC117" s="9"/>
      <c r="YD117" s="9"/>
      <c r="YE117" s="9"/>
      <c r="YF117" s="9"/>
      <c r="YG117" s="9"/>
      <c r="YH117" s="9"/>
      <c r="YI117" s="9"/>
      <c r="YJ117" s="9"/>
      <c r="YK117" s="9"/>
      <c r="YL117" s="9"/>
      <c r="YM117" s="9"/>
      <c r="YN117" s="9"/>
      <c r="YO117" s="9"/>
      <c r="YP117" s="9"/>
      <c r="YQ117" s="9"/>
      <c r="YR117" s="9"/>
      <c r="YS117" s="9"/>
      <c r="YT117" s="9"/>
      <c r="YU117" s="9"/>
      <c r="YV117" s="9"/>
      <c r="YW117" s="9"/>
      <c r="YX117" s="9"/>
      <c r="YY117" s="9"/>
      <c r="YZ117" s="9"/>
      <c r="ZA117" s="9"/>
      <c r="ZB117" s="9"/>
      <c r="ZC117" s="9"/>
      <c r="ZD117" s="9"/>
      <c r="ZE117" s="9"/>
      <c r="ZF117" s="9"/>
      <c r="ZG117" s="9"/>
      <c r="ZH117" s="9"/>
      <c r="ZI117" s="9"/>
      <c r="ZJ117" s="9"/>
      <c r="ZK117" s="9"/>
      <c r="ZL117" s="9"/>
      <c r="ZM117" s="9"/>
      <c r="ZN117" s="9"/>
      <c r="ZO117" s="9"/>
      <c r="ZP117" s="9"/>
      <c r="ZQ117" s="9"/>
      <c r="ZR117" s="9"/>
      <c r="ZS117" s="9"/>
      <c r="ZT117" s="9"/>
      <c r="ZU117" s="9"/>
      <c r="ZV117" s="9"/>
      <c r="ZW117" s="9"/>
      <c r="ZX117" s="9"/>
      <c r="ZY117" s="9"/>
      <c r="ZZ117" s="9"/>
      <c r="AAA117" s="9"/>
      <c r="AAB117" s="9"/>
      <c r="AAC117" s="9"/>
      <c r="AAD117" s="9"/>
      <c r="AAE117" s="9"/>
      <c r="AAF117" s="9"/>
      <c r="AAG117" s="9"/>
      <c r="AAH117" s="9"/>
      <c r="AAI117" s="9"/>
      <c r="AAJ117" s="9"/>
      <c r="AAK117" s="9"/>
      <c r="AAL117" s="9"/>
      <c r="AAM117" s="9"/>
      <c r="AAN117" s="9"/>
      <c r="AAO117" s="9"/>
      <c r="AAP117" s="9"/>
      <c r="AAQ117" s="9"/>
      <c r="AAR117" s="9"/>
      <c r="AAS117" s="9"/>
      <c r="AAT117" s="9"/>
      <c r="AAU117" s="9"/>
      <c r="AAV117" s="9"/>
      <c r="AAW117" s="9"/>
      <c r="AAX117" s="9"/>
      <c r="AAY117" s="9"/>
      <c r="AAZ117" s="9"/>
      <c r="ABA117" s="9"/>
      <c r="ABB117" s="9"/>
      <c r="ABC117" s="9"/>
      <c r="ABD117" s="9"/>
      <c r="ABE117" s="9"/>
      <c r="ABF117" s="9"/>
      <c r="ABG117" s="9"/>
      <c r="ABH117" s="9"/>
      <c r="ABI117" s="9"/>
      <c r="ABJ117" s="9"/>
      <c r="ABK117" s="9"/>
      <c r="ABL117" s="9"/>
      <c r="ABM117" s="9"/>
      <c r="ABN117" s="9"/>
      <c r="ABO117" s="9"/>
      <c r="ABP117" s="9"/>
      <c r="ABQ117" s="9"/>
      <c r="ABR117" s="9"/>
      <c r="ABS117" s="9"/>
      <c r="ABT117" s="9"/>
      <c r="ABU117" s="9"/>
      <c r="ABV117" s="9"/>
      <c r="ABW117" s="9"/>
      <c r="ABX117" s="9"/>
      <c r="ABY117" s="9"/>
      <c r="ABZ117" s="9"/>
      <c r="ACA117" s="9"/>
      <c r="ACB117" s="9"/>
      <c r="ACC117" s="9"/>
      <c r="ACD117" s="9"/>
      <c r="ACE117" s="9"/>
      <c r="ACF117" s="9"/>
      <c r="ACG117" s="9"/>
      <c r="ACH117" s="9"/>
      <c r="ACI117" s="9"/>
      <c r="ACJ117" s="9"/>
      <c r="ACK117" s="9"/>
      <c r="ACL117" s="9"/>
      <c r="ACM117" s="9"/>
      <c r="ACN117" s="9"/>
      <c r="ACO117" s="9"/>
      <c r="ACP117" s="9"/>
      <c r="ACQ117" s="9"/>
      <c r="ACR117" s="9"/>
      <c r="ACS117" s="9"/>
      <c r="ACT117" s="9"/>
      <c r="ACU117" s="9"/>
      <c r="ACV117" s="9"/>
      <c r="ACW117" s="9"/>
      <c r="ACX117" s="9"/>
      <c r="ACY117" s="9"/>
      <c r="ACZ117" s="9"/>
      <c r="ADA117" s="9"/>
      <c r="ADB117" s="9"/>
      <c r="ADC117" s="9"/>
      <c r="ADD117" s="9"/>
      <c r="ADE117" s="9"/>
      <c r="ADF117" s="9"/>
      <c r="ADG117" s="9"/>
      <c r="ADH117" s="9"/>
      <c r="ADI117" s="9"/>
      <c r="ADJ117" s="9"/>
      <c r="ADK117" s="9"/>
      <c r="ADL117" s="9"/>
      <c r="ADM117" s="9"/>
      <c r="ADN117" s="9"/>
      <c r="ADO117" s="9"/>
      <c r="ADP117" s="9"/>
      <c r="ADQ117" s="9"/>
      <c r="ADR117" s="9"/>
      <c r="ADS117" s="9"/>
      <c r="ADT117" s="9"/>
      <c r="ADU117" s="9"/>
      <c r="ADV117" s="9"/>
      <c r="ADW117" s="9"/>
      <c r="ADX117" s="9"/>
      <c r="ADY117" s="9"/>
      <c r="ADZ117" s="9"/>
      <c r="AEA117" s="9"/>
      <c r="AEB117" s="9"/>
      <c r="AEC117" s="9"/>
      <c r="AED117" s="9"/>
      <c r="AEE117" s="9"/>
      <c r="AEF117" s="9"/>
      <c r="AEG117" s="9"/>
      <c r="AEH117" s="9"/>
      <c r="AEI117" s="9"/>
      <c r="AEJ117" s="9"/>
      <c r="AEK117" s="9"/>
      <c r="AEL117" s="9"/>
      <c r="AEM117" s="9"/>
      <c r="AEN117" s="9"/>
      <c r="AEO117" s="9"/>
      <c r="AEP117" s="9"/>
      <c r="AEQ117" s="9"/>
      <c r="AER117" s="9"/>
      <c r="AES117" s="9"/>
      <c r="AET117" s="9"/>
      <c r="AEU117" s="9"/>
      <c r="AEV117" s="9"/>
      <c r="AEW117" s="9"/>
      <c r="AEX117" s="9"/>
      <c r="AEY117" s="9"/>
      <c r="AEZ117" s="9"/>
      <c r="AFA117" s="9"/>
      <c r="AFB117" s="9"/>
      <c r="AFC117" s="9"/>
      <c r="AFD117" s="9"/>
      <c r="AFE117" s="9"/>
      <c r="AFF117" s="9"/>
      <c r="AFG117" s="9"/>
      <c r="AFH117" s="9"/>
      <c r="AFI117" s="9"/>
      <c r="AFJ117" s="9"/>
      <c r="AFK117" s="9"/>
      <c r="AFL117" s="9"/>
      <c r="AFM117" s="9"/>
      <c r="AFN117" s="9"/>
      <c r="AFO117" s="9"/>
      <c r="AFP117" s="9"/>
      <c r="AFQ117" s="9"/>
      <c r="AFR117" s="9"/>
      <c r="AFS117" s="9"/>
      <c r="AFT117" s="9"/>
      <c r="AFU117" s="9"/>
      <c r="AFV117" s="9"/>
      <c r="AFW117" s="9"/>
      <c r="AFX117" s="9"/>
      <c r="AFY117" s="9"/>
      <c r="AFZ117" s="9"/>
      <c r="AGA117" s="9"/>
      <c r="AGB117" s="9"/>
      <c r="AGC117" s="9"/>
      <c r="AGD117" s="9"/>
      <c r="AGE117" s="9"/>
      <c r="AGF117" s="9"/>
      <c r="AGG117" s="9"/>
      <c r="AGH117" s="9"/>
      <c r="AGI117" s="9"/>
      <c r="AGJ117" s="9"/>
      <c r="AGK117" s="9"/>
      <c r="AGL117" s="9"/>
      <c r="AGM117" s="9"/>
      <c r="AGN117" s="9"/>
      <c r="AGO117" s="9"/>
      <c r="AGP117" s="9"/>
      <c r="AGQ117" s="9"/>
      <c r="AGR117" s="9"/>
      <c r="AGS117" s="9"/>
      <c r="AGT117" s="9"/>
      <c r="AGU117" s="9"/>
      <c r="AGV117" s="9"/>
      <c r="AGW117" s="9"/>
      <c r="AGX117" s="9"/>
      <c r="AGY117" s="9"/>
      <c r="AGZ117" s="9"/>
      <c r="AHA117" s="9"/>
      <c r="AHB117" s="9"/>
      <c r="AHC117" s="9"/>
      <c r="AHD117" s="9"/>
      <c r="AHE117" s="9"/>
      <c r="AHF117" s="9"/>
      <c r="AHG117" s="9"/>
      <c r="AHH117" s="9"/>
      <c r="AHI117" s="9"/>
      <c r="AHJ117" s="9"/>
      <c r="AHK117" s="9"/>
      <c r="AHL117" s="9"/>
      <c r="AHM117" s="9"/>
      <c r="AHN117" s="9"/>
      <c r="AHO117" s="9"/>
      <c r="AHP117" s="9"/>
      <c r="AHQ117" s="9"/>
      <c r="AHR117" s="9"/>
      <c r="AHS117" s="9"/>
      <c r="AHT117" s="9"/>
      <c r="AHU117" s="9"/>
      <c r="AHV117" s="9"/>
      <c r="AHW117" s="9"/>
      <c r="AHX117" s="9"/>
      <c r="AHY117" s="9"/>
      <c r="AHZ117" s="9"/>
      <c r="AIA117" s="9"/>
      <c r="AIB117" s="9"/>
      <c r="AIC117" s="9"/>
      <c r="AID117" s="9"/>
      <c r="AIE117" s="9"/>
      <c r="AIF117" s="9"/>
      <c r="AIG117" s="9"/>
      <c r="AIH117" s="9"/>
      <c r="AII117" s="9"/>
      <c r="AIJ117" s="9"/>
      <c r="AIK117" s="9"/>
      <c r="AIL117" s="9"/>
      <c r="AIM117" s="9"/>
      <c r="AIN117" s="9"/>
      <c r="AIO117" s="9"/>
      <c r="AIP117" s="9"/>
      <c r="AIQ117" s="9"/>
      <c r="AIR117" s="9"/>
      <c r="AIS117" s="9"/>
      <c r="AIT117" s="9"/>
      <c r="AIU117" s="9"/>
      <c r="AIV117" s="9"/>
      <c r="AIW117" s="9"/>
      <c r="AIX117" s="9"/>
      <c r="AIY117" s="9"/>
      <c r="AIZ117" s="9"/>
      <c r="AJA117" s="9"/>
      <c r="AJB117" s="9"/>
      <c r="AJC117" s="9"/>
      <c r="AJD117" s="9"/>
      <c r="AJE117" s="9"/>
      <c r="AJF117" s="9"/>
      <c r="AJG117" s="9"/>
      <c r="AJH117" s="9"/>
      <c r="AJI117" s="9"/>
      <c r="AJJ117" s="9"/>
      <c r="AJK117" s="9"/>
      <c r="AJL117" s="9"/>
      <c r="AJM117" s="9"/>
      <c r="AJN117" s="9"/>
      <c r="AJO117" s="9"/>
      <c r="AJP117" s="9"/>
      <c r="AJQ117" s="9"/>
      <c r="AJR117" s="9"/>
      <c r="AJS117" s="9"/>
      <c r="AJT117" s="9"/>
      <c r="AJU117" s="9"/>
      <c r="AJV117" s="9"/>
      <c r="AJW117" s="9"/>
      <c r="AJX117" s="9"/>
      <c r="AJY117" s="9"/>
      <c r="AJZ117" s="9"/>
      <c r="AKA117" s="9"/>
      <c r="AKB117" s="9"/>
      <c r="AKC117" s="9"/>
      <c r="AKD117" s="9"/>
      <c r="AKE117" s="9"/>
      <c r="AKF117" s="9"/>
      <c r="AKG117" s="9"/>
      <c r="AKH117" s="9"/>
      <c r="AKI117" s="9"/>
      <c r="AKJ117" s="9"/>
      <c r="AKK117" s="9"/>
      <c r="AKL117" s="9"/>
      <c r="AKM117" s="9"/>
      <c r="AKN117" s="9"/>
      <c r="AKO117" s="9"/>
      <c r="AKP117" s="9"/>
      <c r="AKQ117" s="9"/>
      <c r="AKR117" s="9"/>
      <c r="AKS117" s="9"/>
      <c r="AKT117" s="9"/>
      <c r="AKU117" s="9"/>
      <c r="AKV117" s="9"/>
      <c r="AKW117" s="9"/>
      <c r="AKX117" s="9"/>
      <c r="AKY117" s="9"/>
      <c r="AKZ117" s="9"/>
      <c r="ALA117" s="9"/>
      <c r="ALB117" s="9"/>
      <c r="ALC117" s="9"/>
      <c r="ALD117" s="9"/>
      <c r="ALE117" s="9"/>
      <c r="ALF117" s="9"/>
      <c r="ALG117" s="9"/>
      <c r="ALH117" s="9"/>
      <c r="ALI117" s="9"/>
      <c r="ALJ117" s="9"/>
      <c r="ALK117" s="9"/>
      <c r="ALL117" s="9"/>
      <c r="ALM117" s="9"/>
      <c r="ALN117" s="9"/>
      <c r="ALO117" s="9"/>
      <c r="ALP117" s="9"/>
      <c r="ALQ117" s="9"/>
      <c r="ALR117" s="9"/>
      <c r="ALS117" s="9"/>
      <c r="ALT117" s="9"/>
      <c r="ALU117" s="9"/>
      <c r="ALV117" s="9"/>
      <c r="ALW117" s="9"/>
      <c r="ALX117" s="9"/>
      <c r="ALY117" s="9"/>
      <c r="ALZ117" s="9"/>
      <c r="AMA117" s="9"/>
      <c r="AMB117" s="9"/>
      <c r="AMC117" s="9"/>
      <c r="AMD117" s="9"/>
      <c r="AME117" s="9"/>
      <c r="AMF117" s="9"/>
      <c r="AMG117" s="9"/>
      <c r="AMH117" s="9"/>
      <c r="AMI117" s="9"/>
      <c r="AMJ117" s="9"/>
      <c r="AMK117" s="9"/>
      <c r="AML117" s="9"/>
      <c r="AMM117" s="9"/>
      <c r="AMN117" s="9"/>
      <c r="AMO117" s="9"/>
      <c r="AMP117" s="9"/>
      <c r="AMQ117" s="9"/>
      <c r="AMR117" s="9"/>
      <c r="AMS117" s="9"/>
      <c r="AMT117" s="9"/>
      <c r="AMU117" s="9"/>
      <c r="AMV117" s="9"/>
      <c r="AMW117" s="9"/>
      <c r="AMX117" s="9"/>
      <c r="AMY117" s="9"/>
      <c r="AMZ117" s="9"/>
      <c r="ANA117" s="9"/>
      <c r="ANB117" s="9"/>
      <c r="ANC117" s="9"/>
      <c r="AND117" s="9"/>
      <c r="ANE117" s="9"/>
      <c r="ANF117" s="9"/>
      <c r="ANG117" s="9"/>
      <c r="ANH117" s="9"/>
      <c r="ANI117" s="9"/>
      <c r="ANJ117" s="9"/>
      <c r="ANK117" s="9"/>
      <c r="ANL117" s="9"/>
      <c r="ANM117" s="9"/>
      <c r="ANN117" s="9"/>
      <c r="ANO117" s="9"/>
      <c r="ANP117" s="9"/>
      <c r="ANQ117" s="9"/>
      <c r="ANR117" s="9"/>
      <c r="ANS117" s="9"/>
      <c r="ANT117" s="9"/>
      <c r="ANU117" s="9"/>
      <c r="ANV117" s="9"/>
      <c r="ANW117" s="9"/>
      <c r="ANX117" s="9"/>
      <c r="ANY117" s="9"/>
      <c r="ANZ117" s="9"/>
      <c r="AOA117" s="9"/>
      <c r="AOB117" s="9"/>
      <c r="AOC117" s="9"/>
      <c r="AOD117" s="9"/>
      <c r="AOE117" s="9"/>
      <c r="AOF117" s="9"/>
      <c r="AOG117" s="9"/>
      <c r="AOH117" s="9"/>
      <c r="AOI117" s="9"/>
      <c r="AOJ117" s="9"/>
      <c r="AOK117" s="9"/>
      <c r="AOL117" s="9"/>
      <c r="AOM117" s="9"/>
      <c r="AON117" s="9"/>
      <c r="AOO117" s="9"/>
      <c r="AOP117" s="9"/>
      <c r="AOQ117" s="9"/>
      <c r="AOR117" s="9"/>
      <c r="AOS117" s="9"/>
      <c r="AOT117" s="9"/>
      <c r="AOU117" s="9"/>
      <c r="AOV117" s="9"/>
      <c r="AOW117" s="9"/>
      <c r="AOX117" s="9"/>
      <c r="AOY117" s="9"/>
      <c r="AOZ117" s="9"/>
      <c r="APA117" s="9"/>
      <c r="APB117" s="9"/>
      <c r="APC117" s="9"/>
      <c r="APD117" s="9"/>
      <c r="APE117" s="9"/>
      <c r="APF117" s="9"/>
      <c r="APG117" s="9"/>
      <c r="APH117" s="9"/>
      <c r="API117" s="9"/>
      <c r="APJ117" s="9"/>
      <c r="APK117" s="9"/>
      <c r="APL117" s="9"/>
      <c r="APM117" s="9"/>
      <c r="APN117" s="9"/>
      <c r="APO117" s="9"/>
      <c r="APP117" s="9"/>
      <c r="APQ117" s="9"/>
      <c r="APR117" s="9"/>
      <c r="APS117" s="9"/>
      <c r="APT117" s="9"/>
      <c r="APU117" s="9"/>
      <c r="APV117" s="9"/>
      <c r="APW117" s="9"/>
      <c r="APX117" s="9"/>
      <c r="APY117" s="9"/>
      <c r="APZ117" s="9"/>
      <c r="AQA117" s="9"/>
      <c r="AQB117" s="9"/>
      <c r="AQC117" s="9"/>
      <c r="AQD117" s="9"/>
      <c r="AQE117" s="9"/>
      <c r="AQF117" s="9"/>
      <c r="AQG117" s="9"/>
      <c r="AQH117" s="9"/>
      <c r="AQI117" s="9"/>
      <c r="AQJ117" s="9"/>
      <c r="AQK117" s="9"/>
      <c r="AQL117" s="9"/>
      <c r="AQM117" s="9"/>
      <c r="AQN117" s="9"/>
      <c r="AQO117" s="9"/>
      <c r="AQP117" s="9"/>
      <c r="AQQ117" s="9"/>
      <c r="AQR117" s="9"/>
      <c r="AQS117" s="9"/>
      <c r="AQT117" s="9"/>
      <c r="AQU117" s="9"/>
      <c r="AQV117" s="9"/>
      <c r="AQW117" s="9"/>
      <c r="AQX117" s="9"/>
      <c r="AQY117" s="9"/>
      <c r="AQZ117" s="9"/>
      <c r="ARA117" s="9"/>
      <c r="ARB117" s="9"/>
      <c r="ARC117" s="9"/>
      <c r="ARD117" s="9"/>
      <c r="ARE117" s="9"/>
      <c r="ARF117" s="9"/>
      <c r="ARG117" s="9"/>
      <c r="ARH117" s="9"/>
      <c r="ARI117" s="9"/>
      <c r="ARJ117" s="9"/>
      <c r="ARK117" s="9"/>
      <c r="ARL117" s="9"/>
      <c r="ARM117" s="9"/>
      <c r="ARN117" s="9"/>
      <c r="ARO117" s="9"/>
      <c r="ARP117" s="9"/>
      <c r="ARQ117" s="9"/>
      <c r="ARR117" s="9"/>
      <c r="ARS117" s="9"/>
      <c r="ART117" s="9"/>
      <c r="ARU117" s="9"/>
      <c r="ARV117" s="9"/>
      <c r="ARW117" s="9"/>
      <c r="ARX117" s="9"/>
      <c r="ARY117" s="9"/>
      <c r="ARZ117" s="9"/>
      <c r="ASA117" s="9"/>
      <c r="ASB117" s="9"/>
      <c r="ASC117" s="9"/>
      <c r="ASD117" s="9"/>
      <c r="ASE117" s="9"/>
      <c r="ASF117" s="9"/>
      <c r="ASG117" s="9"/>
      <c r="ASH117" s="9"/>
      <c r="ASI117" s="9"/>
      <c r="ASJ117" s="9"/>
      <c r="ASK117" s="9"/>
      <c r="ASL117" s="9"/>
      <c r="ASM117" s="9"/>
      <c r="ASN117" s="9"/>
      <c r="ASO117" s="9"/>
      <c r="ASP117" s="9"/>
      <c r="ASQ117" s="9"/>
      <c r="ASR117" s="9"/>
      <c r="ASS117" s="9"/>
      <c r="AST117" s="9"/>
      <c r="ASU117" s="9"/>
      <c r="ASV117" s="9"/>
      <c r="ASW117" s="9"/>
      <c r="ASX117" s="9"/>
      <c r="ASY117" s="9"/>
      <c r="ASZ117" s="9"/>
      <c r="ATA117" s="9"/>
      <c r="ATB117" s="9"/>
      <c r="ATC117" s="9"/>
      <c r="ATD117" s="9"/>
      <c r="ATE117" s="9"/>
      <c r="ATF117" s="9"/>
      <c r="ATG117" s="9"/>
      <c r="ATH117" s="9"/>
      <c r="ATI117" s="9"/>
      <c r="ATJ117" s="9"/>
      <c r="ATK117" s="9"/>
      <c r="ATL117" s="9"/>
      <c r="ATM117" s="9"/>
      <c r="ATN117" s="9"/>
      <c r="ATO117" s="9"/>
      <c r="ATP117" s="9"/>
      <c r="ATQ117" s="9"/>
      <c r="ATR117" s="9"/>
      <c r="ATS117" s="9"/>
      <c r="ATT117" s="9"/>
      <c r="ATU117" s="9"/>
      <c r="ATV117" s="9"/>
      <c r="ATW117" s="9"/>
      <c r="ATX117" s="9"/>
      <c r="ATY117" s="9"/>
      <c r="ATZ117" s="9"/>
      <c r="AUA117" s="9"/>
      <c r="AUB117" s="9"/>
      <c r="AUC117" s="9"/>
      <c r="AUD117" s="9"/>
      <c r="AUE117" s="9"/>
      <c r="AUF117" s="9"/>
      <c r="AUG117" s="9"/>
      <c r="AUH117" s="9"/>
      <c r="AUI117" s="9"/>
      <c r="AUJ117" s="9"/>
      <c r="AUK117" s="9"/>
      <c r="AUL117" s="9"/>
      <c r="AUM117" s="9"/>
      <c r="AUN117" s="9"/>
      <c r="AUO117" s="9"/>
      <c r="AUP117" s="9"/>
      <c r="AUQ117" s="9"/>
      <c r="AUR117" s="9"/>
      <c r="AUS117" s="9"/>
      <c r="AUT117" s="9"/>
      <c r="AUU117" s="9"/>
      <c r="AUV117" s="9"/>
      <c r="AUW117" s="9"/>
      <c r="AUX117" s="9"/>
      <c r="AUY117" s="9"/>
      <c r="AUZ117" s="9"/>
      <c r="AVA117" s="9"/>
      <c r="AVB117" s="9"/>
      <c r="AVC117" s="9"/>
      <c r="AVD117" s="9"/>
      <c r="AVE117" s="9"/>
      <c r="AVF117" s="9"/>
      <c r="AVG117" s="9"/>
      <c r="AVH117" s="9"/>
      <c r="AVI117" s="9"/>
      <c r="AVJ117" s="9"/>
      <c r="AVK117" s="9"/>
      <c r="AVL117" s="9"/>
      <c r="AVM117" s="9"/>
      <c r="AVN117" s="9"/>
      <c r="AVO117" s="9"/>
      <c r="AVP117" s="9"/>
      <c r="AVQ117" s="9"/>
      <c r="AVR117" s="9"/>
      <c r="AVS117" s="9"/>
      <c r="AVT117" s="9"/>
      <c r="AVU117" s="9"/>
      <c r="AVV117" s="9"/>
      <c r="AVW117" s="9"/>
      <c r="AVX117" s="9"/>
      <c r="AVY117" s="9"/>
      <c r="AVZ117" s="9"/>
      <c r="AWA117" s="9"/>
      <c r="AWB117" s="9"/>
      <c r="AWC117" s="9"/>
      <c r="AWD117" s="9"/>
      <c r="AWE117" s="9"/>
      <c r="AWF117" s="9"/>
      <c r="AWG117" s="9"/>
      <c r="AWH117" s="9"/>
      <c r="AWI117" s="9"/>
      <c r="AWJ117" s="9"/>
      <c r="AWK117" s="9"/>
      <c r="AWL117" s="9"/>
      <c r="AWM117" s="9"/>
      <c r="AWN117" s="9"/>
      <c r="AWO117" s="9"/>
      <c r="AWP117" s="9"/>
      <c r="AWQ117" s="9"/>
      <c r="AWR117" s="9"/>
      <c r="AWS117" s="9"/>
      <c r="AWT117" s="9"/>
      <c r="AWU117" s="9"/>
      <c r="AWV117" s="9"/>
      <c r="AWW117" s="9"/>
      <c r="AWX117" s="9"/>
      <c r="AWY117" s="9"/>
      <c r="AWZ117" s="9"/>
      <c r="AXA117" s="9"/>
      <c r="AXB117" s="9"/>
      <c r="AXC117" s="9"/>
      <c r="AXD117" s="9"/>
      <c r="AXE117" s="9"/>
      <c r="AXF117" s="9"/>
      <c r="AXG117" s="9"/>
      <c r="AXH117" s="9"/>
      <c r="AXI117" s="9"/>
      <c r="AXJ117" s="9"/>
      <c r="AXK117" s="9"/>
      <c r="AXL117" s="9"/>
      <c r="AXM117" s="9"/>
      <c r="AXN117" s="9"/>
      <c r="AXO117" s="9"/>
      <c r="AXP117" s="9"/>
      <c r="AXQ117" s="9"/>
      <c r="AXR117" s="9"/>
      <c r="AXS117" s="9"/>
      <c r="AXT117" s="9"/>
      <c r="AXU117" s="9"/>
      <c r="AXV117" s="9"/>
      <c r="AXW117" s="9"/>
      <c r="AXX117" s="9"/>
      <c r="AXY117" s="9"/>
      <c r="AXZ117" s="9"/>
      <c r="AYA117" s="9"/>
      <c r="AYB117" s="9"/>
      <c r="AYC117" s="9"/>
      <c r="AYD117" s="9"/>
      <c r="AYE117" s="9"/>
      <c r="AYF117" s="9"/>
      <c r="AYG117" s="9"/>
      <c r="AYH117" s="9"/>
      <c r="AYI117" s="9"/>
      <c r="AYJ117" s="9"/>
      <c r="AYK117" s="9"/>
      <c r="AYL117" s="9"/>
      <c r="AYM117" s="9"/>
      <c r="AYN117" s="9"/>
      <c r="AYO117" s="9"/>
      <c r="AYP117" s="9"/>
      <c r="AYQ117" s="9"/>
      <c r="AYR117" s="9"/>
      <c r="AYS117" s="9"/>
      <c r="AYT117" s="9"/>
      <c r="AYU117" s="9"/>
      <c r="AYV117" s="9"/>
      <c r="AYW117" s="9"/>
      <c r="AYX117" s="9"/>
      <c r="AYY117" s="9"/>
      <c r="AYZ117" s="9"/>
      <c r="AZA117" s="9"/>
      <c r="AZB117" s="9"/>
      <c r="AZC117" s="9"/>
      <c r="AZD117" s="9"/>
      <c r="AZE117" s="9"/>
      <c r="AZF117" s="9"/>
      <c r="AZG117" s="9"/>
      <c r="AZH117" s="9"/>
      <c r="AZI117" s="9"/>
      <c r="AZJ117" s="9"/>
      <c r="AZK117" s="9"/>
      <c r="AZL117" s="9"/>
      <c r="AZM117" s="9"/>
      <c r="AZN117" s="9"/>
      <c r="AZO117" s="9"/>
      <c r="AZP117" s="9"/>
      <c r="AZQ117" s="9"/>
      <c r="AZR117" s="9"/>
      <c r="AZS117" s="9"/>
      <c r="AZT117" s="9"/>
      <c r="AZU117" s="9"/>
      <c r="AZV117" s="9"/>
      <c r="AZW117" s="9"/>
      <c r="AZX117" s="9"/>
      <c r="AZY117" s="9"/>
      <c r="AZZ117" s="9"/>
      <c r="BAA117" s="9"/>
      <c r="BAB117" s="9"/>
      <c r="BAC117" s="9"/>
      <c r="BAD117" s="9"/>
      <c r="BAE117" s="9"/>
      <c r="BAF117" s="9"/>
      <c r="BAG117" s="9"/>
      <c r="BAH117" s="9"/>
      <c r="BAI117" s="9"/>
      <c r="BAJ117" s="9"/>
      <c r="BAK117" s="9"/>
      <c r="BAL117" s="9"/>
      <c r="BAM117" s="9"/>
      <c r="BAN117" s="9"/>
      <c r="BAO117" s="9"/>
      <c r="BAP117" s="9"/>
      <c r="BAQ117" s="9"/>
      <c r="BAR117" s="9"/>
      <c r="BAS117" s="9"/>
      <c r="BAT117" s="9"/>
      <c r="BAU117" s="9"/>
      <c r="BAV117" s="9"/>
      <c r="BAW117" s="9"/>
      <c r="BAX117" s="9"/>
      <c r="BAY117" s="9"/>
      <c r="BAZ117" s="9"/>
      <c r="BBA117" s="9"/>
      <c r="BBB117" s="9"/>
      <c r="BBC117" s="9"/>
      <c r="BBD117" s="9"/>
      <c r="BBE117" s="9"/>
      <c r="BBF117" s="9"/>
      <c r="BBG117" s="9"/>
      <c r="BBH117" s="9"/>
      <c r="BBI117" s="9"/>
      <c r="BBJ117" s="9"/>
      <c r="BBK117" s="9"/>
      <c r="BBL117" s="9"/>
      <c r="BBM117" s="9"/>
      <c r="BBN117" s="9"/>
      <c r="BBO117" s="9"/>
      <c r="BBP117" s="9"/>
      <c r="BBQ117" s="9"/>
      <c r="BBR117" s="9"/>
      <c r="BBS117" s="9"/>
      <c r="BBT117" s="9"/>
      <c r="BBU117" s="9"/>
      <c r="BBV117" s="9"/>
      <c r="BBW117" s="9"/>
      <c r="BBX117" s="9"/>
      <c r="BBY117" s="9"/>
      <c r="BBZ117" s="9"/>
      <c r="BCA117" s="9"/>
      <c r="BCB117" s="9"/>
      <c r="BCC117" s="9"/>
      <c r="BCD117" s="9"/>
      <c r="BCE117" s="9"/>
      <c r="BCF117" s="9"/>
      <c r="BCG117" s="9"/>
      <c r="BCH117" s="9"/>
      <c r="BCI117" s="9"/>
      <c r="BCJ117" s="9"/>
      <c r="BCK117" s="9"/>
      <c r="BCL117" s="9"/>
      <c r="BCM117" s="9"/>
      <c r="BCN117" s="9"/>
      <c r="BCO117" s="9"/>
      <c r="BCP117" s="9"/>
      <c r="BCQ117" s="9"/>
      <c r="BCR117" s="9"/>
      <c r="BCS117" s="9"/>
      <c r="BCT117" s="9"/>
      <c r="BCU117" s="9"/>
      <c r="BCV117" s="9"/>
      <c r="BCW117" s="9"/>
      <c r="BCX117" s="9"/>
      <c r="BCY117" s="9"/>
      <c r="BCZ117" s="9"/>
      <c r="BDA117" s="9"/>
      <c r="BDB117" s="9"/>
      <c r="BDC117" s="9"/>
      <c r="BDD117" s="9"/>
      <c r="BDE117" s="9"/>
      <c r="BDF117" s="9"/>
      <c r="BDG117" s="9"/>
      <c r="BDH117" s="9"/>
      <c r="BDI117" s="9"/>
      <c r="BDJ117" s="9"/>
      <c r="BDK117" s="9"/>
      <c r="BDL117" s="9"/>
      <c r="BDM117" s="9"/>
      <c r="BDN117" s="9"/>
      <c r="BDO117" s="9"/>
      <c r="BDP117" s="9"/>
      <c r="BDQ117" s="9"/>
      <c r="BDR117" s="9"/>
      <c r="BDS117" s="9"/>
      <c r="BDT117" s="9"/>
      <c r="BDU117" s="9"/>
      <c r="BDV117" s="9"/>
      <c r="BDW117" s="9"/>
      <c r="BDX117" s="9"/>
      <c r="BDY117" s="9"/>
      <c r="BDZ117" s="9"/>
      <c r="BEA117" s="9"/>
      <c r="BEB117" s="9"/>
      <c r="BEC117" s="9"/>
      <c r="BED117" s="9"/>
      <c r="BEE117" s="9"/>
      <c r="BEF117" s="9"/>
      <c r="BEG117" s="9"/>
      <c r="BEH117" s="9"/>
      <c r="BEI117" s="9"/>
      <c r="BEJ117" s="9"/>
      <c r="BEK117" s="9"/>
      <c r="BEL117" s="9"/>
      <c r="BEM117" s="9"/>
      <c r="BEN117" s="9"/>
      <c r="BEO117" s="9"/>
      <c r="BEP117" s="9"/>
      <c r="BEQ117" s="9"/>
      <c r="BER117" s="9"/>
      <c r="BES117" s="9"/>
      <c r="BET117" s="9"/>
      <c r="BEU117" s="9"/>
      <c r="BEV117" s="9"/>
      <c r="BEW117" s="9"/>
      <c r="BEX117" s="9"/>
      <c r="BEY117" s="9"/>
      <c r="BEZ117" s="9"/>
      <c r="BFA117" s="9"/>
      <c r="BFB117" s="9"/>
      <c r="BFC117" s="9"/>
      <c r="BFD117" s="9"/>
      <c r="BFE117" s="9"/>
      <c r="BFF117" s="9"/>
      <c r="BFG117" s="9"/>
      <c r="BFH117" s="9"/>
      <c r="BFI117" s="9"/>
      <c r="BFJ117" s="9"/>
      <c r="BFK117" s="9"/>
      <c r="BFL117" s="9"/>
      <c r="BFM117" s="9"/>
      <c r="BFN117" s="9"/>
      <c r="BFO117" s="9"/>
      <c r="BFP117" s="9"/>
      <c r="BFQ117" s="9"/>
      <c r="BFR117" s="9"/>
      <c r="BFS117" s="9"/>
      <c r="BFT117" s="9"/>
      <c r="BFU117" s="9"/>
      <c r="BFV117" s="9"/>
      <c r="BFW117" s="9"/>
      <c r="BFX117" s="9"/>
      <c r="BFY117" s="9"/>
      <c r="BFZ117" s="9"/>
      <c r="BGA117" s="9"/>
      <c r="BGB117" s="9"/>
      <c r="BGC117" s="9"/>
      <c r="BGD117" s="9"/>
      <c r="BGE117" s="9"/>
      <c r="BGF117" s="9"/>
      <c r="BGG117" s="9"/>
      <c r="BGH117" s="9"/>
      <c r="BGI117" s="9"/>
      <c r="BGJ117" s="9"/>
      <c r="BGK117" s="9"/>
      <c r="BGL117" s="9"/>
      <c r="BGM117" s="9"/>
      <c r="BGN117" s="9"/>
      <c r="BGO117" s="9"/>
      <c r="BGP117" s="9"/>
      <c r="BGQ117" s="9"/>
      <c r="BGR117" s="9"/>
      <c r="BGS117" s="9"/>
      <c r="BGT117" s="9"/>
      <c r="BGU117" s="9"/>
      <c r="BGV117" s="9"/>
      <c r="BGW117" s="9"/>
      <c r="BGX117" s="9"/>
      <c r="BGY117" s="9"/>
      <c r="BGZ117" s="9"/>
      <c r="BHA117" s="9"/>
      <c r="BHB117" s="9"/>
      <c r="BHC117" s="9"/>
      <c r="BHD117" s="9"/>
      <c r="BHE117" s="9"/>
      <c r="BHF117" s="9"/>
      <c r="BHG117" s="9"/>
      <c r="BHH117" s="9"/>
      <c r="BHI117" s="9"/>
      <c r="BHJ117" s="9"/>
      <c r="BHK117" s="9"/>
      <c r="BHL117" s="9"/>
      <c r="BHM117" s="9"/>
      <c r="BHN117" s="9"/>
      <c r="BHO117" s="9"/>
      <c r="BHP117" s="9"/>
      <c r="BHQ117" s="9"/>
      <c r="BHR117" s="9"/>
      <c r="BHS117" s="9"/>
      <c r="BHT117" s="9"/>
      <c r="BHU117" s="9"/>
      <c r="BHV117" s="9"/>
      <c r="BHW117" s="9"/>
      <c r="BHX117" s="9"/>
      <c r="BHY117" s="9"/>
      <c r="BHZ117" s="9"/>
      <c r="BIA117" s="9"/>
      <c r="BIB117" s="9"/>
      <c r="BIC117" s="9"/>
      <c r="BID117" s="9"/>
      <c r="BIE117" s="9"/>
      <c r="BIF117" s="9"/>
      <c r="BIG117" s="9"/>
      <c r="BIH117" s="9"/>
      <c r="BII117" s="9"/>
      <c r="BIJ117" s="9"/>
      <c r="BIK117" s="9"/>
      <c r="BIL117" s="9"/>
      <c r="BIM117" s="9"/>
      <c r="BIN117" s="9"/>
      <c r="BIO117" s="9"/>
      <c r="BIP117" s="9"/>
      <c r="BIQ117" s="9"/>
      <c r="BIR117" s="9"/>
      <c r="BIS117" s="9"/>
      <c r="BIT117" s="9"/>
      <c r="BIU117" s="9"/>
      <c r="BIV117" s="9"/>
      <c r="BIW117" s="9"/>
      <c r="BIX117" s="9"/>
      <c r="BIY117" s="9"/>
      <c r="BIZ117" s="9"/>
      <c r="BJA117" s="9"/>
      <c r="BJB117" s="9"/>
      <c r="BJC117" s="9"/>
      <c r="BJD117" s="9"/>
      <c r="BJE117" s="9"/>
      <c r="BJF117" s="9"/>
      <c r="BJG117" s="9"/>
      <c r="BJH117" s="9"/>
      <c r="BJI117" s="9"/>
      <c r="BJJ117" s="9"/>
      <c r="BJK117" s="9"/>
      <c r="BJL117" s="9"/>
      <c r="BJM117" s="9"/>
      <c r="BJN117" s="9"/>
      <c r="BJO117" s="9"/>
      <c r="BJP117" s="9"/>
      <c r="BJQ117" s="9"/>
      <c r="BJR117" s="9"/>
      <c r="BJS117" s="9"/>
      <c r="BJT117" s="9"/>
      <c r="BJU117" s="9"/>
      <c r="BJV117" s="9"/>
      <c r="BJW117" s="9"/>
      <c r="BJX117" s="9"/>
      <c r="BJY117" s="9"/>
      <c r="BJZ117" s="9"/>
      <c r="BKA117" s="9"/>
      <c r="BKB117" s="9"/>
      <c r="BKC117" s="9"/>
      <c r="BKD117" s="9"/>
      <c r="BKE117" s="9"/>
      <c r="BKF117" s="9"/>
      <c r="BKG117" s="9"/>
      <c r="BKH117" s="9"/>
      <c r="BKI117" s="9"/>
      <c r="BKJ117" s="9"/>
      <c r="BKK117" s="9"/>
      <c r="BKL117" s="9"/>
      <c r="BKM117" s="9"/>
      <c r="BKN117" s="9"/>
      <c r="BKO117" s="9"/>
      <c r="BKP117" s="9"/>
      <c r="BKQ117" s="9"/>
      <c r="BKR117" s="9"/>
      <c r="BKS117" s="9"/>
      <c r="BKT117" s="9"/>
      <c r="BKU117" s="9"/>
      <c r="BKV117" s="9"/>
      <c r="BKW117" s="9"/>
      <c r="BKX117" s="9"/>
      <c r="BKY117" s="9"/>
      <c r="BKZ117" s="9"/>
      <c r="BLA117" s="9"/>
      <c r="BLB117" s="9"/>
      <c r="BLC117" s="9"/>
      <c r="BLD117" s="9"/>
      <c r="BLE117" s="9"/>
      <c r="BLF117" s="9"/>
      <c r="BLG117" s="9"/>
      <c r="BLH117" s="9"/>
      <c r="BLI117" s="9"/>
      <c r="BLJ117" s="9"/>
      <c r="BLK117" s="9"/>
      <c r="BLL117" s="9"/>
      <c r="BLM117" s="9"/>
      <c r="BLN117" s="9"/>
      <c r="BLO117" s="9"/>
      <c r="BLP117" s="9"/>
      <c r="BLQ117" s="9"/>
      <c r="BLR117" s="9"/>
      <c r="BLS117" s="9"/>
      <c r="BLT117" s="9"/>
      <c r="BLU117" s="9"/>
      <c r="BLV117" s="9"/>
      <c r="BLW117" s="9"/>
      <c r="BLX117" s="9"/>
      <c r="BLY117" s="9"/>
      <c r="BLZ117" s="9"/>
      <c r="BMA117" s="9"/>
      <c r="BMB117" s="9"/>
      <c r="BMC117" s="9"/>
      <c r="BMD117" s="9"/>
      <c r="BME117" s="9"/>
      <c r="BMF117" s="9"/>
      <c r="BMG117" s="9"/>
      <c r="BMH117" s="9"/>
      <c r="BMI117" s="9"/>
      <c r="BMJ117" s="9"/>
      <c r="BMK117" s="9"/>
      <c r="BML117" s="9"/>
      <c r="BMM117" s="9"/>
      <c r="BMN117" s="9"/>
      <c r="BMO117" s="9"/>
      <c r="BMP117" s="9"/>
      <c r="BMQ117" s="9"/>
      <c r="BMR117" s="9"/>
      <c r="BMS117" s="9"/>
      <c r="BMT117" s="9"/>
      <c r="BMU117" s="9"/>
      <c r="BMV117" s="9"/>
      <c r="BMW117" s="9"/>
      <c r="BMX117" s="9"/>
      <c r="BMY117" s="9"/>
      <c r="BMZ117" s="9"/>
      <c r="BNA117" s="9"/>
      <c r="BNB117" s="9"/>
      <c r="BNC117" s="9"/>
      <c r="BND117" s="9"/>
      <c r="BNE117" s="9"/>
      <c r="BNF117" s="9"/>
      <c r="BNG117" s="9"/>
      <c r="BNH117" s="9"/>
      <c r="BNI117" s="9"/>
      <c r="BNJ117" s="9"/>
      <c r="BNK117" s="9"/>
      <c r="BNL117" s="9"/>
      <c r="BNM117" s="9"/>
      <c r="BNN117" s="9"/>
      <c r="BNO117" s="9"/>
      <c r="BNP117" s="9"/>
      <c r="BNQ117" s="9"/>
      <c r="BNR117" s="9"/>
      <c r="BNS117" s="9"/>
      <c r="BNT117" s="9"/>
      <c r="BNU117" s="9"/>
      <c r="BNV117" s="9"/>
      <c r="BNW117" s="9"/>
      <c r="BNX117" s="9"/>
      <c r="BNY117" s="9"/>
      <c r="BNZ117" s="9"/>
      <c r="BOA117" s="9"/>
      <c r="BOB117" s="9"/>
      <c r="BOC117" s="9"/>
      <c r="BOD117" s="9"/>
      <c r="BOE117" s="9"/>
      <c r="BOF117" s="9"/>
      <c r="BOG117" s="9"/>
      <c r="BOH117" s="9"/>
      <c r="BOI117" s="9"/>
      <c r="BOJ117" s="9"/>
      <c r="BOK117" s="9"/>
      <c r="BOL117" s="9"/>
      <c r="BOM117" s="9"/>
      <c r="BON117" s="9"/>
      <c r="BOO117" s="9"/>
      <c r="BOP117" s="9"/>
      <c r="BOQ117" s="9"/>
      <c r="BOR117" s="9"/>
      <c r="BOS117" s="9"/>
      <c r="BOT117" s="9"/>
      <c r="BOU117" s="9"/>
      <c r="BOV117" s="9"/>
      <c r="BOW117" s="9"/>
      <c r="BOX117" s="9"/>
      <c r="BOY117" s="9"/>
      <c r="BOZ117" s="9"/>
      <c r="BPA117" s="9"/>
      <c r="BPB117" s="9"/>
      <c r="BPC117" s="9"/>
      <c r="BPD117" s="9"/>
      <c r="BPE117" s="9"/>
      <c r="BPF117" s="9"/>
      <c r="BPG117" s="9"/>
      <c r="BPH117" s="9"/>
      <c r="BPI117" s="9"/>
      <c r="BPJ117" s="9"/>
      <c r="BPK117" s="9"/>
      <c r="BPL117" s="9"/>
      <c r="BPM117" s="9"/>
      <c r="BPN117" s="9"/>
      <c r="BPO117" s="9"/>
      <c r="BPP117" s="9"/>
      <c r="BPQ117" s="9"/>
      <c r="BPR117" s="9"/>
      <c r="BPS117" s="9"/>
      <c r="BPT117" s="9"/>
      <c r="BPU117" s="9"/>
      <c r="BPV117" s="9"/>
      <c r="BPW117" s="9"/>
      <c r="BPX117" s="9"/>
      <c r="BPY117" s="9"/>
      <c r="BPZ117" s="9"/>
      <c r="BQA117" s="9"/>
      <c r="BQB117" s="9"/>
      <c r="BQC117" s="9"/>
      <c r="BQD117" s="9"/>
      <c r="BQE117" s="9"/>
      <c r="BQF117" s="9"/>
      <c r="BQG117" s="9"/>
      <c r="BQH117" s="9"/>
      <c r="BQI117" s="9"/>
      <c r="BQJ117" s="9"/>
      <c r="BQK117" s="9"/>
      <c r="BQL117" s="9"/>
      <c r="BQM117" s="9"/>
      <c r="BQN117" s="9"/>
      <c r="BQO117" s="9"/>
      <c r="BQP117" s="9"/>
      <c r="BQQ117" s="9"/>
      <c r="BQR117" s="9"/>
      <c r="BQS117" s="9"/>
      <c r="BQT117" s="9"/>
      <c r="BQU117" s="9"/>
      <c r="BQV117" s="9"/>
      <c r="BQW117" s="9"/>
      <c r="BQX117" s="9"/>
      <c r="BQY117" s="9"/>
      <c r="BQZ117" s="9"/>
      <c r="BRA117" s="9"/>
      <c r="BRB117" s="9"/>
      <c r="BRC117" s="9"/>
      <c r="BRD117" s="9"/>
      <c r="BRE117" s="9"/>
      <c r="BRF117" s="9"/>
      <c r="BRG117" s="9"/>
      <c r="BRH117" s="9"/>
      <c r="BRI117" s="9"/>
      <c r="BRJ117" s="9"/>
      <c r="BRK117" s="9"/>
      <c r="BRL117" s="9"/>
      <c r="BRM117" s="9"/>
      <c r="BRN117" s="9"/>
      <c r="BRO117" s="9"/>
      <c r="BRP117" s="9"/>
      <c r="BRQ117" s="9"/>
      <c r="BRR117" s="9"/>
      <c r="BRS117" s="9"/>
      <c r="BRT117" s="9"/>
      <c r="BRU117" s="9"/>
      <c r="BRV117" s="9"/>
      <c r="BRW117" s="9"/>
      <c r="BRX117" s="9"/>
      <c r="BRY117" s="9"/>
      <c r="BRZ117" s="9"/>
      <c r="BSA117" s="9"/>
      <c r="BSB117" s="9"/>
      <c r="BSC117" s="9"/>
      <c r="BSD117" s="9"/>
      <c r="BSE117" s="9"/>
      <c r="BSF117" s="9"/>
      <c r="BSG117" s="9"/>
      <c r="BSH117" s="9"/>
      <c r="BSI117" s="9"/>
      <c r="BSJ117" s="9"/>
      <c r="BSK117" s="9"/>
      <c r="BSL117" s="9"/>
      <c r="BSM117" s="9"/>
      <c r="BSN117" s="9"/>
      <c r="BSO117" s="9"/>
      <c r="BSP117" s="9"/>
      <c r="BSQ117" s="9"/>
      <c r="BSR117" s="9"/>
      <c r="BSS117" s="9"/>
      <c r="BST117" s="9"/>
      <c r="BSU117" s="9"/>
      <c r="BSV117" s="9"/>
      <c r="BSW117" s="9"/>
      <c r="BSX117" s="9"/>
      <c r="BSY117" s="9"/>
      <c r="BSZ117" s="9"/>
      <c r="BTA117" s="9"/>
      <c r="BTB117" s="9"/>
      <c r="BTC117" s="9"/>
      <c r="BTD117" s="9"/>
      <c r="BTE117" s="9"/>
      <c r="BTF117" s="9"/>
      <c r="BTG117" s="9"/>
      <c r="BTH117" s="9"/>
      <c r="BTI117" s="9"/>
      <c r="BTJ117" s="9"/>
      <c r="BTK117" s="9"/>
      <c r="BTL117" s="9"/>
      <c r="BTM117" s="9"/>
      <c r="BTN117" s="9"/>
      <c r="BTO117" s="9"/>
      <c r="BTP117" s="9"/>
      <c r="BTQ117" s="9"/>
      <c r="BTR117" s="9"/>
      <c r="BTS117" s="9"/>
      <c r="BTT117" s="9"/>
      <c r="BTU117" s="9"/>
      <c r="BTV117" s="9"/>
      <c r="BTW117" s="9"/>
      <c r="BTX117" s="9"/>
      <c r="BTY117" s="9"/>
      <c r="BTZ117" s="9"/>
      <c r="BUA117" s="9"/>
      <c r="BUB117" s="9"/>
      <c r="BUC117" s="9"/>
      <c r="BUD117" s="9"/>
    </row>
    <row r="118" spans="1:1902" s="15" customFormat="1" ht="15.75" customHeight="1" x14ac:dyDescent="0.2">
      <c r="A118" s="17"/>
      <c r="B118" s="41"/>
      <c r="C118" s="48"/>
      <c r="D118" s="91"/>
      <c r="E118" s="91"/>
      <c r="F118" s="102"/>
      <c r="G118" s="106"/>
      <c r="H118" s="22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9"/>
      <c r="LD118" s="9"/>
      <c r="LE118" s="9"/>
      <c r="LF118" s="9"/>
      <c r="LG118" s="9"/>
      <c r="LH118" s="9"/>
      <c r="LI118" s="9"/>
      <c r="LJ118" s="9"/>
      <c r="LK118" s="9"/>
      <c r="LL118" s="9"/>
      <c r="LM118" s="9"/>
      <c r="LN118" s="9"/>
      <c r="LO118" s="9"/>
      <c r="LP118" s="9"/>
      <c r="LQ118" s="9"/>
      <c r="LR118" s="9"/>
      <c r="LS118" s="9"/>
      <c r="LT118" s="9"/>
      <c r="LU118" s="9"/>
      <c r="LV118" s="9"/>
      <c r="LW118" s="9"/>
      <c r="LX118" s="9"/>
      <c r="LY118" s="9"/>
      <c r="LZ118" s="9"/>
      <c r="MA118" s="9"/>
      <c r="MB118" s="9"/>
      <c r="MC118" s="9"/>
      <c r="MD118" s="9"/>
      <c r="ME118" s="9"/>
      <c r="MF118" s="9"/>
      <c r="MG118" s="9"/>
      <c r="MH118" s="9"/>
      <c r="MI118" s="9"/>
      <c r="MJ118" s="9"/>
      <c r="MK118" s="9"/>
      <c r="ML118" s="9"/>
      <c r="MM118" s="9"/>
      <c r="MN118" s="9"/>
      <c r="MO118" s="9"/>
      <c r="MP118" s="9"/>
      <c r="MQ118" s="9"/>
      <c r="MR118" s="9"/>
      <c r="MS118" s="9"/>
      <c r="MT118" s="9"/>
      <c r="MU118" s="9"/>
      <c r="MV118" s="9"/>
      <c r="MW118" s="9"/>
      <c r="MX118" s="9"/>
      <c r="MY118" s="9"/>
      <c r="MZ118" s="9"/>
      <c r="NA118" s="9"/>
      <c r="NB118" s="9"/>
      <c r="NC118" s="9"/>
      <c r="ND118" s="9"/>
      <c r="NE118" s="9"/>
      <c r="NF118" s="9"/>
      <c r="NG118" s="9"/>
      <c r="NH118" s="9"/>
      <c r="NI118" s="9"/>
      <c r="NJ118" s="9"/>
      <c r="NK118" s="9"/>
      <c r="NL118" s="9"/>
      <c r="NM118" s="9"/>
      <c r="NN118" s="9"/>
      <c r="NO118" s="9"/>
      <c r="NP118" s="9"/>
      <c r="NQ118" s="9"/>
      <c r="NR118" s="9"/>
      <c r="NS118" s="9"/>
      <c r="NT118" s="9"/>
      <c r="NU118" s="9"/>
      <c r="NV118" s="9"/>
      <c r="NW118" s="9"/>
      <c r="NX118" s="9"/>
      <c r="NY118" s="9"/>
      <c r="NZ118" s="9"/>
      <c r="OA118" s="9"/>
      <c r="OB118" s="9"/>
      <c r="OC118" s="9"/>
      <c r="OD118" s="9"/>
      <c r="OE118" s="9"/>
      <c r="OF118" s="9"/>
      <c r="OG118" s="9"/>
      <c r="OH118" s="9"/>
      <c r="OI118" s="9"/>
      <c r="OJ118" s="9"/>
      <c r="OK118" s="9"/>
      <c r="OL118" s="9"/>
      <c r="OM118" s="9"/>
      <c r="ON118" s="9"/>
      <c r="OO118" s="9"/>
      <c r="OP118" s="9"/>
      <c r="OQ118" s="9"/>
      <c r="OR118" s="9"/>
      <c r="OS118" s="9"/>
      <c r="OT118" s="9"/>
      <c r="OU118" s="9"/>
      <c r="OV118" s="9"/>
      <c r="OW118" s="9"/>
      <c r="OX118" s="9"/>
      <c r="OY118" s="9"/>
      <c r="OZ118" s="9"/>
      <c r="PA118" s="9"/>
      <c r="PB118" s="9"/>
      <c r="PC118" s="9"/>
      <c r="PD118" s="9"/>
      <c r="PE118" s="9"/>
      <c r="PF118" s="9"/>
      <c r="PG118" s="9"/>
      <c r="PH118" s="9"/>
      <c r="PI118" s="9"/>
      <c r="PJ118" s="9"/>
      <c r="PK118" s="9"/>
      <c r="PL118" s="9"/>
      <c r="PM118" s="9"/>
      <c r="PN118" s="9"/>
      <c r="PO118" s="9"/>
      <c r="PP118" s="9"/>
      <c r="PQ118" s="9"/>
      <c r="PR118" s="9"/>
      <c r="PS118" s="9"/>
      <c r="PT118" s="9"/>
      <c r="PU118" s="9"/>
      <c r="PV118" s="9"/>
      <c r="PW118" s="9"/>
      <c r="PX118" s="9"/>
      <c r="PY118" s="9"/>
      <c r="PZ118" s="9"/>
      <c r="QA118" s="9"/>
      <c r="QB118" s="9"/>
      <c r="QC118" s="9"/>
      <c r="QD118" s="9"/>
      <c r="QE118" s="9"/>
      <c r="QF118" s="9"/>
      <c r="QG118" s="9"/>
      <c r="QH118" s="9"/>
      <c r="QI118" s="9"/>
      <c r="QJ118" s="9"/>
      <c r="QK118" s="9"/>
      <c r="QL118" s="9"/>
      <c r="QM118" s="9"/>
      <c r="QN118" s="9"/>
      <c r="QO118" s="9"/>
      <c r="QP118" s="9"/>
      <c r="QQ118" s="9"/>
      <c r="QR118" s="9"/>
      <c r="QS118" s="9"/>
      <c r="QT118" s="9"/>
      <c r="QU118" s="9"/>
      <c r="QV118" s="9"/>
      <c r="QW118" s="9"/>
      <c r="QX118" s="9"/>
      <c r="QY118" s="9"/>
      <c r="QZ118" s="9"/>
      <c r="RA118" s="9"/>
      <c r="RB118" s="9"/>
      <c r="RC118" s="9"/>
      <c r="RD118" s="9"/>
      <c r="RE118" s="9"/>
      <c r="RF118" s="9"/>
      <c r="RG118" s="9"/>
      <c r="RH118" s="9"/>
      <c r="RI118" s="9"/>
      <c r="RJ118" s="9"/>
      <c r="RK118" s="9"/>
      <c r="RL118" s="9"/>
      <c r="RM118" s="9"/>
      <c r="RN118" s="9"/>
      <c r="RO118" s="9"/>
      <c r="RP118" s="9"/>
      <c r="RQ118" s="9"/>
      <c r="RR118" s="9"/>
      <c r="RS118" s="9"/>
      <c r="RT118" s="9"/>
      <c r="RU118" s="9"/>
      <c r="RV118" s="9"/>
      <c r="RW118" s="9"/>
      <c r="RX118" s="9"/>
      <c r="RY118" s="9"/>
      <c r="RZ118" s="9"/>
      <c r="SA118" s="9"/>
      <c r="SB118" s="9"/>
      <c r="SC118" s="9"/>
      <c r="SD118" s="9"/>
      <c r="SE118" s="9"/>
      <c r="SF118" s="9"/>
      <c r="SG118" s="9"/>
      <c r="SH118" s="9"/>
      <c r="SI118" s="9"/>
      <c r="SJ118" s="9"/>
      <c r="SK118" s="9"/>
      <c r="SL118" s="9"/>
      <c r="SM118" s="9"/>
      <c r="SN118" s="9"/>
      <c r="SO118" s="9"/>
      <c r="SP118" s="9"/>
      <c r="SQ118" s="9"/>
      <c r="SR118" s="9"/>
      <c r="SS118" s="9"/>
      <c r="ST118" s="9"/>
      <c r="SU118" s="9"/>
      <c r="SV118" s="9"/>
      <c r="SW118" s="9"/>
      <c r="SX118" s="9"/>
      <c r="SY118" s="9"/>
      <c r="SZ118" s="9"/>
      <c r="TA118" s="9"/>
      <c r="TB118" s="9"/>
      <c r="TC118" s="9"/>
      <c r="TD118" s="9"/>
      <c r="TE118" s="9"/>
      <c r="TF118" s="9"/>
      <c r="TG118" s="9"/>
      <c r="TH118" s="9"/>
      <c r="TI118" s="9"/>
      <c r="TJ118" s="9"/>
      <c r="TK118" s="9"/>
      <c r="TL118" s="9"/>
      <c r="TM118" s="9"/>
      <c r="TN118" s="9"/>
      <c r="TO118" s="9"/>
      <c r="TP118" s="9"/>
      <c r="TQ118" s="9"/>
      <c r="TR118" s="9"/>
      <c r="TS118" s="9"/>
      <c r="TT118" s="9"/>
      <c r="TU118" s="9"/>
      <c r="TV118" s="9"/>
      <c r="TW118" s="9"/>
      <c r="TX118" s="9"/>
      <c r="TY118" s="9"/>
      <c r="TZ118" s="9"/>
      <c r="UA118" s="9"/>
      <c r="UB118" s="9"/>
      <c r="UC118" s="9"/>
      <c r="UD118" s="9"/>
      <c r="UE118" s="9"/>
      <c r="UF118" s="9"/>
      <c r="UG118" s="9"/>
      <c r="UH118" s="9"/>
      <c r="UI118" s="9"/>
      <c r="UJ118" s="9"/>
      <c r="UK118" s="9"/>
      <c r="UL118" s="9"/>
      <c r="UM118" s="9"/>
      <c r="UN118" s="9"/>
      <c r="UO118" s="9"/>
      <c r="UP118" s="9"/>
      <c r="UQ118" s="9"/>
      <c r="UR118" s="9"/>
      <c r="US118" s="9"/>
      <c r="UT118" s="9"/>
      <c r="UU118" s="9"/>
      <c r="UV118" s="9"/>
      <c r="UW118" s="9"/>
      <c r="UX118" s="9"/>
      <c r="UY118" s="9"/>
      <c r="UZ118" s="9"/>
      <c r="VA118" s="9"/>
      <c r="VB118" s="9"/>
      <c r="VC118" s="9"/>
      <c r="VD118" s="9"/>
      <c r="VE118" s="9"/>
      <c r="VF118" s="9"/>
      <c r="VG118" s="9"/>
      <c r="VH118" s="9"/>
      <c r="VI118" s="9"/>
      <c r="VJ118" s="9"/>
      <c r="VK118" s="9"/>
      <c r="VL118" s="9"/>
      <c r="VM118" s="9"/>
      <c r="VN118" s="9"/>
      <c r="VO118" s="9"/>
      <c r="VP118" s="9"/>
      <c r="VQ118" s="9"/>
      <c r="VR118" s="9"/>
      <c r="VS118" s="9"/>
      <c r="VT118" s="9"/>
      <c r="VU118" s="9"/>
      <c r="VV118" s="9"/>
      <c r="VW118" s="9"/>
      <c r="VX118" s="9"/>
      <c r="VY118" s="9"/>
      <c r="VZ118" s="9"/>
      <c r="WA118" s="9"/>
      <c r="WB118" s="9"/>
      <c r="WC118" s="9"/>
      <c r="WD118" s="9"/>
      <c r="WE118" s="9"/>
      <c r="WF118" s="9"/>
      <c r="WG118" s="9"/>
      <c r="WH118" s="9"/>
      <c r="WI118" s="9"/>
      <c r="WJ118" s="9"/>
      <c r="WK118" s="9"/>
      <c r="WL118" s="9"/>
      <c r="WM118" s="9"/>
      <c r="WN118" s="9"/>
      <c r="WO118" s="9"/>
      <c r="WP118" s="9"/>
      <c r="WQ118" s="9"/>
      <c r="WR118" s="9"/>
      <c r="WS118" s="9"/>
      <c r="WT118" s="9"/>
      <c r="WU118" s="9"/>
      <c r="WV118" s="9"/>
      <c r="WW118" s="9"/>
      <c r="WX118" s="9"/>
      <c r="WY118" s="9"/>
      <c r="WZ118" s="9"/>
      <c r="XA118" s="9"/>
      <c r="XB118" s="9"/>
      <c r="XC118" s="9"/>
      <c r="XD118" s="9"/>
      <c r="XE118" s="9"/>
      <c r="XF118" s="9"/>
      <c r="XG118" s="9"/>
      <c r="XH118" s="9"/>
      <c r="XI118" s="9"/>
      <c r="XJ118" s="9"/>
      <c r="XK118" s="9"/>
      <c r="XL118" s="9"/>
      <c r="XM118" s="9"/>
      <c r="XN118" s="9"/>
      <c r="XO118" s="9"/>
      <c r="XP118" s="9"/>
      <c r="XQ118" s="9"/>
      <c r="XR118" s="9"/>
      <c r="XS118" s="9"/>
      <c r="XT118" s="9"/>
      <c r="XU118" s="9"/>
      <c r="XV118" s="9"/>
      <c r="XW118" s="9"/>
      <c r="XX118" s="9"/>
      <c r="XY118" s="9"/>
      <c r="XZ118" s="9"/>
      <c r="YA118" s="9"/>
      <c r="YB118" s="9"/>
      <c r="YC118" s="9"/>
      <c r="YD118" s="9"/>
      <c r="YE118" s="9"/>
      <c r="YF118" s="9"/>
      <c r="YG118" s="9"/>
      <c r="YH118" s="9"/>
      <c r="YI118" s="9"/>
      <c r="YJ118" s="9"/>
      <c r="YK118" s="9"/>
      <c r="YL118" s="9"/>
      <c r="YM118" s="9"/>
      <c r="YN118" s="9"/>
      <c r="YO118" s="9"/>
      <c r="YP118" s="9"/>
      <c r="YQ118" s="9"/>
      <c r="YR118" s="9"/>
      <c r="YS118" s="9"/>
      <c r="YT118" s="9"/>
      <c r="YU118" s="9"/>
      <c r="YV118" s="9"/>
      <c r="YW118" s="9"/>
      <c r="YX118" s="9"/>
      <c r="YY118" s="9"/>
      <c r="YZ118" s="9"/>
      <c r="ZA118" s="9"/>
      <c r="ZB118" s="9"/>
      <c r="ZC118" s="9"/>
      <c r="ZD118" s="9"/>
      <c r="ZE118" s="9"/>
      <c r="ZF118" s="9"/>
      <c r="ZG118" s="9"/>
      <c r="ZH118" s="9"/>
      <c r="ZI118" s="9"/>
      <c r="ZJ118" s="9"/>
      <c r="ZK118" s="9"/>
      <c r="ZL118" s="9"/>
      <c r="ZM118" s="9"/>
      <c r="ZN118" s="9"/>
      <c r="ZO118" s="9"/>
      <c r="ZP118" s="9"/>
      <c r="ZQ118" s="9"/>
      <c r="ZR118" s="9"/>
      <c r="ZS118" s="9"/>
      <c r="ZT118" s="9"/>
      <c r="ZU118" s="9"/>
      <c r="ZV118" s="9"/>
      <c r="ZW118" s="9"/>
      <c r="ZX118" s="9"/>
      <c r="ZY118" s="9"/>
      <c r="ZZ118" s="9"/>
      <c r="AAA118" s="9"/>
      <c r="AAB118" s="9"/>
      <c r="AAC118" s="9"/>
      <c r="AAD118" s="9"/>
      <c r="AAE118" s="9"/>
      <c r="AAF118" s="9"/>
      <c r="AAG118" s="9"/>
      <c r="AAH118" s="9"/>
      <c r="AAI118" s="9"/>
      <c r="AAJ118" s="9"/>
      <c r="AAK118" s="9"/>
      <c r="AAL118" s="9"/>
      <c r="AAM118" s="9"/>
      <c r="AAN118" s="9"/>
      <c r="AAO118" s="9"/>
      <c r="AAP118" s="9"/>
      <c r="AAQ118" s="9"/>
      <c r="AAR118" s="9"/>
      <c r="AAS118" s="9"/>
      <c r="AAT118" s="9"/>
      <c r="AAU118" s="9"/>
      <c r="AAV118" s="9"/>
      <c r="AAW118" s="9"/>
      <c r="AAX118" s="9"/>
      <c r="AAY118" s="9"/>
      <c r="AAZ118" s="9"/>
      <c r="ABA118" s="9"/>
      <c r="ABB118" s="9"/>
      <c r="ABC118" s="9"/>
      <c r="ABD118" s="9"/>
      <c r="ABE118" s="9"/>
      <c r="ABF118" s="9"/>
      <c r="ABG118" s="9"/>
      <c r="ABH118" s="9"/>
      <c r="ABI118" s="9"/>
      <c r="ABJ118" s="9"/>
      <c r="ABK118" s="9"/>
      <c r="ABL118" s="9"/>
      <c r="ABM118" s="9"/>
      <c r="ABN118" s="9"/>
      <c r="ABO118" s="9"/>
      <c r="ABP118" s="9"/>
      <c r="ABQ118" s="9"/>
      <c r="ABR118" s="9"/>
      <c r="ABS118" s="9"/>
      <c r="ABT118" s="9"/>
      <c r="ABU118" s="9"/>
      <c r="ABV118" s="9"/>
      <c r="ABW118" s="9"/>
      <c r="ABX118" s="9"/>
      <c r="ABY118" s="9"/>
      <c r="ABZ118" s="9"/>
      <c r="ACA118" s="9"/>
      <c r="ACB118" s="9"/>
      <c r="ACC118" s="9"/>
      <c r="ACD118" s="9"/>
      <c r="ACE118" s="9"/>
      <c r="ACF118" s="9"/>
      <c r="ACG118" s="9"/>
      <c r="ACH118" s="9"/>
      <c r="ACI118" s="9"/>
      <c r="ACJ118" s="9"/>
      <c r="ACK118" s="9"/>
      <c r="ACL118" s="9"/>
      <c r="ACM118" s="9"/>
      <c r="ACN118" s="9"/>
      <c r="ACO118" s="9"/>
      <c r="ACP118" s="9"/>
      <c r="ACQ118" s="9"/>
      <c r="ACR118" s="9"/>
      <c r="ACS118" s="9"/>
      <c r="ACT118" s="9"/>
      <c r="ACU118" s="9"/>
      <c r="ACV118" s="9"/>
      <c r="ACW118" s="9"/>
      <c r="ACX118" s="9"/>
      <c r="ACY118" s="9"/>
      <c r="ACZ118" s="9"/>
      <c r="ADA118" s="9"/>
      <c r="ADB118" s="9"/>
      <c r="ADC118" s="9"/>
      <c r="ADD118" s="9"/>
      <c r="ADE118" s="9"/>
      <c r="ADF118" s="9"/>
      <c r="ADG118" s="9"/>
      <c r="ADH118" s="9"/>
      <c r="ADI118" s="9"/>
      <c r="ADJ118" s="9"/>
      <c r="ADK118" s="9"/>
      <c r="ADL118" s="9"/>
      <c r="ADM118" s="9"/>
      <c r="ADN118" s="9"/>
      <c r="ADO118" s="9"/>
      <c r="ADP118" s="9"/>
      <c r="ADQ118" s="9"/>
      <c r="ADR118" s="9"/>
      <c r="ADS118" s="9"/>
      <c r="ADT118" s="9"/>
      <c r="ADU118" s="9"/>
      <c r="ADV118" s="9"/>
      <c r="ADW118" s="9"/>
      <c r="ADX118" s="9"/>
      <c r="ADY118" s="9"/>
      <c r="ADZ118" s="9"/>
      <c r="AEA118" s="9"/>
      <c r="AEB118" s="9"/>
      <c r="AEC118" s="9"/>
      <c r="AED118" s="9"/>
      <c r="AEE118" s="9"/>
      <c r="AEF118" s="9"/>
      <c r="AEG118" s="9"/>
      <c r="AEH118" s="9"/>
      <c r="AEI118" s="9"/>
      <c r="AEJ118" s="9"/>
      <c r="AEK118" s="9"/>
      <c r="AEL118" s="9"/>
      <c r="AEM118" s="9"/>
      <c r="AEN118" s="9"/>
      <c r="AEO118" s="9"/>
      <c r="AEP118" s="9"/>
      <c r="AEQ118" s="9"/>
      <c r="AER118" s="9"/>
      <c r="AES118" s="9"/>
      <c r="AET118" s="9"/>
      <c r="AEU118" s="9"/>
      <c r="AEV118" s="9"/>
      <c r="AEW118" s="9"/>
      <c r="AEX118" s="9"/>
      <c r="AEY118" s="9"/>
      <c r="AEZ118" s="9"/>
      <c r="AFA118" s="9"/>
      <c r="AFB118" s="9"/>
      <c r="AFC118" s="9"/>
      <c r="AFD118" s="9"/>
      <c r="AFE118" s="9"/>
      <c r="AFF118" s="9"/>
      <c r="AFG118" s="9"/>
      <c r="AFH118" s="9"/>
      <c r="AFI118" s="9"/>
      <c r="AFJ118" s="9"/>
      <c r="AFK118" s="9"/>
      <c r="AFL118" s="9"/>
      <c r="AFM118" s="9"/>
      <c r="AFN118" s="9"/>
      <c r="AFO118" s="9"/>
      <c r="AFP118" s="9"/>
      <c r="AFQ118" s="9"/>
      <c r="AFR118" s="9"/>
      <c r="AFS118" s="9"/>
      <c r="AFT118" s="9"/>
      <c r="AFU118" s="9"/>
      <c r="AFV118" s="9"/>
      <c r="AFW118" s="9"/>
      <c r="AFX118" s="9"/>
      <c r="AFY118" s="9"/>
      <c r="AFZ118" s="9"/>
      <c r="AGA118" s="9"/>
      <c r="AGB118" s="9"/>
      <c r="AGC118" s="9"/>
      <c r="AGD118" s="9"/>
      <c r="AGE118" s="9"/>
      <c r="AGF118" s="9"/>
      <c r="AGG118" s="9"/>
      <c r="AGH118" s="9"/>
      <c r="AGI118" s="9"/>
      <c r="AGJ118" s="9"/>
      <c r="AGK118" s="9"/>
      <c r="AGL118" s="9"/>
      <c r="AGM118" s="9"/>
      <c r="AGN118" s="9"/>
      <c r="AGO118" s="9"/>
      <c r="AGP118" s="9"/>
      <c r="AGQ118" s="9"/>
      <c r="AGR118" s="9"/>
      <c r="AGS118" s="9"/>
      <c r="AGT118" s="9"/>
      <c r="AGU118" s="9"/>
      <c r="AGV118" s="9"/>
      <c r="AGW118" s="9"/>
      <c r="AGX118" s="9"/>
      <c r="AGY118" s="9"/>
      <c r="AGZ118" s="9"/>
      <c r="AHA118" s="9"/>
      <c r="AHB118" s="9"/>
      <c r="AHC118" s="9"/>
      <c r="AHD118" s="9"/>
      <c r="AHE118" s="9"/>
      <c r="AHF118" s="9"/>
      <c r="AHG118" s="9"/>
      <c r="AHH118" s="9"/>
      <c r="AHI118" s="9"/>
      <c r="AHJ118" s="9"/>
      <c r="AHK118" s="9"/>
      <c r="AHL118" s="9"/>
      <c r="AHM118" s="9"/>
      <c r="AHN118" s="9"/>
      <c r="AHO118" s="9"/>
      <c r="AHP118" s="9"/>
      <c r="AHQ118" s="9"/>
      <c r="AHR118" s="9"/>
      <c r="AHS118" s="9"/>
      <c r="AHT118" s="9"/>
      <c r="AHU118" s="9"/>
      <c r="AHV118" s="9"/>
      <c r="AHW118" s="9"/>
      <c r="AHX118" s="9"/>
      <c r="AHY118" s="9"/>
      <c r="AHZ118" s="9"/>
      <c r="AIA118" s="9"/>
      <c r="AIB118" s="9"/>
      <c r="AIC118" s="9"/>
      <c r="AID118" s="9"/>
      <c r="AIE118" s="9"/>
      <c r="AIF118" s="9"/>
      <c r="AIG118" s="9"/>
      <c r="AIH118" s="9"/>
      <c r="AII118" s="9"/>
      <c r="AIJ118" s="9"/>
      <c r="AIK118" s="9"/>
      <c r="AIL118" s="9"/>
      <c r="AIM118" s="9"/>
      <c r="AIN118" s="9"/>
      <c r="AIO118" s="9"/>
      <c r="AIP118" s="9"/>
      <c r="AIQ118" s="9"/>
      <c r="AIR118" s="9"/>
      <c r="AIS118" s="9"/>
      <c r="AIT118" s="9"/>
      <c r="AIU118" s="9"/>
      <c r="AIV118" s="9"/>
      <c r="AIW118" s="9"/>
      <c r="AIX118" s="9"/>
      <c r="AIY118" s="9"/>
      <c r="AIZ118" s="9"/>
      <c r="AJA118" s="9"/>
      <c r="AJB118" s="9"/>
      <c r="AJC118" s="9"/>
      <c r="AJD118" s="9"/>
      <c r="AJE118" s="9"/>
      <c r="AJF118" s="9"/>
      <c r="AJG118" s="9"/>
      <c r="AJH118" s="9"/>
      <c r="AJI118" s="9"/>
      <c r="AJJ118" s="9"/>
      <c r="AJK118" s="9"/>
      <c r="AJL118" s="9"/>
      <c r="AJM118" s="9"/>
      <c r="AJN118" s="9"/>
      <c r="AJO118" s="9"/>
      <c r="AJP118" s="9"/>
      <c r="AJQ118" s="9"/>
      <c r="AJR118" s="9"/>
      <c r="AJS118" s="9"/>
      <c r="AJT118" s="9"/>
      <c r="AJU118" s="9"/>
      <c r="AJV118" s="9"/>
      <c r="AJW118" s="9"/>
      <c r="AJX118" s="9"/>
      <c r="AJY118" s="9"/>
      <c r="AJZ118" s="9"/>
      <c r="AKA118" s="9"/>
      <c r="AKB118" s="9"/>
      <c r="AKC118" s="9"/>
      <c r="AKD118" s="9"/>
      <c r="AKE118" s="9"/>
      <c r="AKF118" s="9"/>
      <c r="AKG118" s="9"/>
      <c r="AKH118" s="9"/>
      <c r="AKI118" s="9"/>
      <c r="AKJ118" s="9"/>
      <c r="AKK118" s="9"/>
      <c r="AKL118" s="9"/>
      <c r="AKM118" s="9"/>
      <c r="AKN118" s="9"/>
      <c r="AKO118" s="9"/>
      <c r="AKP118" s="9"/>
      <c r="AKQ118" s="9"/>
      <c r="AKR118" s="9"/>
      <c r="AKS118" s="9"/>
      <c r="AKT118" s="9"/>
      <c r="AKU118" s="9"/>
      <c r="AKV118" s="9"/>
      <c r="AKW118" s="9"/>
      <c r="AKX118" s="9"/>
      <c r="AKY118" s="9"/>
      <c r="AKZ118" s="9"/>
      <c r="ALA118" s="9"/>
      <c r="ALB118" s="9"/>
      <c r="ALC118" s="9"/>
      <c r="ALD118" s="9"/>
      <c r="ALE118" s="9"/>
      <c r="ALF118" s="9"/>
      <c r="ALG118" s="9"/>
      <c r="ALH118" s="9"/>
      <c r="ALI118" s="9"/>
      <c r="ALJ118" s="9"/>
      <c r="ALK118" s="9"/>
      <c r="ALL118" s="9"/>
      <c r="ALM118" s="9"/>
      <c r="ALN118" s="9"/>
      <c r="ALO118" s="9"/>
      <c r="ALP118" s="9"/>
      <c r="ALQ118" s="9"/>
      <c r="ALR118" s="9"/>
      <c r="ALS118" s="9"/>
      <c r="ALT118" s="9"/>
      <c r="ALU118" s="9"/>
      <c r="ALV118" s="9"/>
      <c r="ALW118" s="9"/>
      <c r="ALX118" s="9"/>
      <c r="ALY118" s="9"/>
      <c r="ALZ118" s="9"/>
      <c r="AMA118" s="9"/>
      <c r="AMB118" s="9"/>
      <c r="AMC118" s="9"/>
      <c r="AMD118" s="9"/>
      <c r="AME118" s="9"/>
      <c r="AMF118" s="9"/>
      <c r="AMG118" s="9"/>
      <c r="AMH118" s="9"/>
      <c r="AMI118" s="9"/>
      <c r="AMJ118" s="9"/>
      <c r="AMK118" s="9"/>
      <c r="AML118" s="9"/>
      <c r="AMM118" s="9"/>
      <c r="AMN118" s="9"/>
      <c r="AMO118" s="9"/>
      <c r="AMP118" s="9"/>
      <c r="AMQ118" s="9"/>
      <c r="AMR118" s="9"/>
      <c r="AMS118" s="9"/>
      <c r="AMT118" s="9"/>
      <c r="AMU118" s="9"/>
      <c r="AMV118" s="9"/>
      <c r="AMW118" s="9"/>
      <c r="AMX118" s="9"/>
      <c r="AMY118" s="9"/>
      <c r="AMZ118" s="9"/>
      <c r="ANA118" s="9"/>
      <c r="ANB118" s="9"/>
      <c r="ANC118" s="9"/>
      <c r="AND118" s="9"/>
      <c r="ANE118" s="9"/>
      <c r="ANF118" s="9"/>
      <c r="ANG118" s="9"/>
      <c r="ANH118" s="9"/>
      <c r="ANI118" s="9"/>
      <c r="ANJ118" s="9"/>
      <c r="ANK118" s="9"/>
      <c r="ANL118" s="9"/>
      <c r="ANM118" s="9"/>
      <c r="ANN118" s="9"/>
      <c r="ANO118" s="9"/>
      <c r="ANP118" s="9"/>
      <c r="ANQ118" s="9"/>
      <c r="ANR118" s="9"/>
      <c r="ANS118" s="9"/>
      <c r="ANT118" s="9"/>
      <c r="ANU118" s="9"/>
      <c r="ANV118" s="9"/>
      <c r="ANW118" s="9"/>
      <c r="ANX118" s="9"/>
      <c r="ANY118" s="9"/>
      <c r="ANZ118" s="9"/>
      <c r="AOA118" s="9"/>
      <c r="AOB118" s="9"/>
      <c r="AOC118" s="9"/>
      <c r="AOD118" s="9"/>
      <c r="AOE118" s="9"/>
      <c r="AOF118" s="9"/>
      <c r="AOG118" s="9"/>
      <c r="AOH118" s="9"/>
      <c r="AOI118" s="9"/>
      <c r="AOJ118" s="9"/>
      <c r="AOK118" s="9"/>
      <c r="AOL118" s="9"/>
      <c r="AOM118" s="9"/>
      <c r="AON118" s="9"/>
      <c r="AOO118" s="9"/>
      <c r="AOP118" s="9"/>
      <c r="AOQ118" s="9"/>
      <c r="AOR118" s="9"/>
      <c r="AOS118" s="9"/>
      <c r="AOT118" s="9"/>
      <c r="AOU118" s="9"/>
      <c r="AOV118" s="9"/>
      <c r="AOW118" s="9"/>
      <c r="AOX118" s="9"/>
      <c r="AOY118" s="9"/>
      <c r="AOZ118" s="9"/>
      <c r="APA118" s="9"/>
      <c r="APB118" s="9"/>
      <c r="APC118" s="9"/>
      <c r="APD118" s="9"/>
      <c r="APE118" s="9"/>
      <c r="APF118" s="9"/>
      <c r="APG118" s="9"/>
      <c r="APH118" s="9"/>
      <c r="API118" s="9"/>
      <c r="APJ118" s="9"/>
      <c r="APK118" s="9"/>
      <c r="APL118" s="9"/>
      <c r="APM118" s="9"/>
      <c r="APN118" s="9"/>
      <c r="APO118" s="9"/>
      <c r="APP118" s="9"/>
      <c r="APQ118" s="9"/>
      <c r="APR118" s="9"/>
      <c r="APS118" s="9"/>
      <c r="APT118" s="9"/>
      <c r="APU118" s="9"/>
      <c r="APV118" s="9"/>
      <c r="APW118" s="9"/>
      <c r="APX118" s="9"/>
      <c r="APY118" s="9"/>
      <c r="APZ118" s="9"/>
      <c r="AQA118" s="9"/>
      <c r="AQB118" s="9"/>
      <c r="AQC118" s="9"/>
      <c r="AQD118" s="9"/>
      <c r="AQE118" s="9"/>
      <c r="AQF118" s="9"/>
      <c r="AQG118" s="9"/>
      <c r="AQH118" s="9"/>
      <c r="AQI118" s="9"/>
      <c r="AQJ118" s="9"/>
      <c r="AQK118" s="9"/>
      <c r="AQL118" s="9"/>
      <c r="AQM118" s="9"/>
      <c r="AQN118" s="9"/>
      <c r="AQO118" s="9"/>
      <c r="AQP118" s="9"/>
      <c r="AQQ118" s="9"/>
      <c r="AQR118" s="9"/>
      <c r="AQS118" s="9"/>
      <c r="AQT118" s="9"/>
      <c r="AQU118" s="9"/>
      <c r="AQV118" s="9"/>
      <c r="AQW118" s="9"/>
      <c r="AQX118" s="9"/>
      <c r="AQY118" s="9"/>
      <c r="AQZ118" s="9"/>
      <c r="ARA118" s="9"/>
      <c r="ARB118" s="9"/>
      <c r="ARC118" s="9"/>
      <c r="ARD118" s="9"/>
      <c r="ARE118" s="9"/>
      <c r="ARF118" s="9"/>
      <c r="ARG118" s="9"/>
      <c r="ARH118" s="9"/>
      <c r="ARI118" s="9"/>
      <c r="ARJ118" s="9"/>
      <c r="ARK118" s="9"/>
      <c r="ARL118" s="9"/>
      <c r="ARM118" s="9"/>
      <c r="ARN118" s="9"/>
      <c r="ARO118" s="9"/>
      <c r="ARP118" s="9"/>
      <c r="ARQ118" s="9"/>
      <c r="ARR118" s="9"/>
      <c r="ARS118" s="9"/>
      <c r="ART118" s="9"/>
      <c r="ARU118" s="9"/>
      <c r="ARV118" s="9"/>
      <c r="ARW118" s="9"/>
      <c r="ARX118" s="9"/>
      <c r="ARY118" s="9"/>
      <c r="ARZ118" s="9"/>
      <c r="ASA118" s="9"/>
      <c r="ASB118" s="9"/>
      <c r="ASC118" s="9"/>
      <c r="ASD118" s="9"/>
      <c r="ASE118" s="9"/>
      <c r="ASF118" s="9"/>
      <c r="ASG118" s="9"/>
      <c r="ASH118" s="9"/>
      <c r="ASI118" s="9"/>
      <c r="ASJ118" s="9"/>
      <c r="ASK118" s="9"/>
      <c r="ASL118" s="9"/>
      <c r="ASM118" s="9"/>
      <c r="ASN118" s="9"/>
      <c r="ASO118" s="9"/>
      <c r="ASP118" s="9"/>
      <c r="ASQ118" s="9"/>
      <c r="ASR118" s="9"/>
      <c r="ASS118" s="9"/>
      <c r="AST118" s="9"/>
      <c r="ASU118" s="9"/>
      <c r="ASV118" s="9"/>
      <c r="ASW118" s="9"/>
      <c r="ASX118" s="9"/>
      <c r="ASY118" s="9"/>
      <c r="ASZ118" s="9"/>
      <c r="ATA118" s="9"/>
      <c r="ATB118" s="9"/>
      <c r="ATC118" s="9"/>
      <c r="ATD118" s="9"/>
      <c r="ATE118" s="9"/>
      <c r="ATF118" s="9"/>
      <c r="ATG118" s="9"/>
      <c r="ATH118" s="9"/>
      <c r="ATI118" s="9"/>
      <c r="ATJ118" s="9"/>
      <c r="ATK118" s="9"/>
      <c r="ATL118" s="9"/>
      <c r="ATM118" s="9"/>
      <c r="ATN118" s="9"/>
      <c r="ATO118" s="9"/>
      <c r="ATP118" s="9"/>
      <c r="ATQ118" s="9"/>
      <c r="ATR118" s="9"/>
      <c r="ATS118" s="9"/>
      <c r="ATT118" s="9"/>
      <c r="ATU118" s="9"/>
      <c r="ATV118" s="9"/>
      <c r="ATW118" s="9"/>
      <c r="ATX118" s="9"/>
      <c r="ATY118" s="9"/>
      <c r="ATZ118" s="9"/>
      <c r="AUA118" s="9"/>
      <c r="AUB118" s="9"/>
      <c r="AUC118" s="9"/>
      <c r="AUD118" s="9"/>
      <c r="AUE118" s="9"/>
      <c r="AUF118" s="9"/>
      <c r="AUG118" s="9"/>
      <c r="AUH118" s="9"/>
      <c r="AUI118" s="9"/>
      <c r="AUJ118" s="9"/>
      <c r="AUK118" s="9"/>
      <c r="AUL118" s="9"/>
      <c r="AUM118" s="9"/>
      <c r="AUN118" s="9"/>
      <c r="AUO118" s="9"/>
      <c r="AUP118" s="9"/>
      <c r="AUQ118" s="9"/>
      <c r="AUR118" s="9"/>
      <c r="AUS118" s="9"/>
      <c r="AUT118" s="9"/>
      <c r="AUU118" s="9"/>
      <c r="AUV118" s="9"/>
      <c r="AUW118" s="9"/>
      <c r="AUX118" s="9"/>
      <c r="AUY118" s="9"/>
      <c r="AUZ118" s="9"/>
      <c r="AVA118" s="9"/>
      <c r="AVB118" s="9"/>
      <c r="AVC118" s="9"/>
      <c r="AVD118" s="9"/>
      <c r="AVE118" s="9"/>
      <c r="AVF118" s="9"/>
      <c r="AVG118" s="9"/>
      <c r="AVH118" s="9"/>
      <c r="AVI118" s="9"/>
      <c r="AVJ118" s="9"/>
      <c r="AVK118" s="9"/>
      <c r="AVL118" s="9"/>
      <c r="AVM118" s="9"/>
      <c r="AVN118" s="9"/>
      <c r="AVO118" s="9"/>
      <c r="AVP118" s="9"/>
      <c r="AVQ118" s="9"/>
      <c r="AVR118" s="9"/>
      <c r="AVS118" s="9"/>
      <c r="AVT118" s="9"/>
      <c r="AVU118" s="9"/>
      <c r="AVV118" s="9"/>
      <c r="AVW118" s="9"/>
      <c r="AVX118" s="9"/>
      <c r="AVY118" s="9"/>
      <c r="AVZ118" s="9"/>
      <c r="AWA118" s="9"/>
      <c r="AWB118" s="9"/>
      <c r="AWC118" s="9"/>
      <c r="AWD118" s="9"/>
      <c r="AWE118" s="9"/>
      <c r="AWF118" s="9"/>
      <c r="AWG118" s="9"/>
      <c r="AWH118" s="9"/>
      <c r="AWI118" s="9"/>
      <c r="AWJ118" s="9"/>
      <c r="AWK118" s="9"/>
      <c r="AWL118" s="9"/>
      <c r="AWM118" s="9"/>
      <c r="AWN118" s="9"/>
      <c r="AWO118" s="9"/>
      <c r="AWP118" s="9"/>
      <c r="AWQ118" s="9"/>
      <c r="AWR118" s="9"/>
      <c r="AWS118" s="9"/>
      <c r="AWT118" s="9"/>
      <c r="AWU118" s="9"/>
      <c r="AWV118" s="9"/>
      <c r="AWW118" s="9"/>
      <c r="AWX118" s="9"/>
      <c r="AWY118" s="9"/>
      <c r="AWZ118" s="9"/>
      <c r="AXA118" s="9"/>
      <c r="AXB118" s="9"/>
      <c r="AXC118" s="9"/>
      <c r="AXD118" s="9"/>
      <c r="AXE118" s="9"/>
      <c r="AXF118" s="9"/>
      <c r="AXG118" s="9"/>
      <c r="AXH118" s="9"/>
      <c r="AXI118" s="9"/>
      <c r="AXJ118" s="9"/>
      <c r="AXK118" s="9"/>
      <c r="AXL118" s="9"/>
      <c r="AXM118" s="9"/>
      <c r="AXN118" s="9"/>
      <c r="AXO118" s="9"/>
      <c r="AXP118" s="9"/>
      <c r="AXQ118" s="9"/>
      <c r="AXR118" s="9"/>
      <c r="AXS118" s="9"/>
      <c r="AXT118" s="9"/>
      <c r="AXU118" s="9"/>
      <c r="AXV118" s="9"/>
      <c r="AXW118" s="9"/>
      <c r="AXX118" s="9"/>
      <c r="AXY118" s="9"/>
      <c r="AXZ118" s="9"/>
      <c r="AYA118" s="9"/>
      <c r="AYB118" s="9"/>
      <c r="AYC118" s="9"/>
      <c r="AYD118" s="9"/>
      <c r="AYE118" s="9"/>
      <c r="AYF118" s="9"/>
      <c r="AYG118" s="9"/>
      <c r="AYH118" s="9"/>
      <c r="AYI118" s="9"/>
      <c r="AYJ118" s="9"/>
      <c r="AYK118" s="9"/>
      <c r="AYL118" s="9"/>
      <c r="AYM118" s="9"/>
      <c r="AYN118" s="9"/>
      <c r="AYO118" s="9"/>
      <c r="AYP118" s="9"/>
      <c r="AYQ118" s="9"/>
      <c r="AYR118" s="9"/>
      <c r="AYS118" s="9"/>
      <c r="AYT118" s="9"/>
      <c r="AYU118" s="9"/>
      <c r="AYV118" s="9"/>
      <c r="AYW118" s="9"/>
      <c r="AYX118" s="9"/>
      <c r="AYY118" s="9"/>
      <c r="AYZ118" s="9"/>
      <c r="AZA118" s="9"/>
      <c r="AZB118" s="9"/>
      <c r="AZC118" s="9"/>
      <c r="AZD118" s="9"/>
      <c r="AZE118" s="9"/>
      <c r="AZF118" s="9"/>
      <c r="AZG118" s="9"/>
      <c r="AZH118" s="9"/>
      <c r="AZI118" s="9"/>
      <c r="AZJ118" s="9"/>
      <c r="AZK118" s="9"/>
      <c r="AZL118" s="9"/>
      <c r="AZM118" s="9"/>
      <c r="AZN118" s="9"/>
      <c r="AZO118" s="9"/>
      <c r="AZP118" s="9"/>
      <c r="AZQ118" s="9"/>
      <c r="AZR118" s="9"/>
      <c r="AZS118" s="9"/>
      <c r="AZT118" s="9"/>
      <c r="AZU118" s="9"/>
      <c r="AZV118" s="9"/>
      <c r="AZW118" s="9"/>
      <c r="AZX118" s="9"/>
      <c r="AZY118" s="9"/>
      <c r="AZZ118" s="9"/>
      <c r="BAA118" s="9"/>
      <c r="BAB118" s="9"/>
      <c r="BAC118" s="9"/>
      <c r="BAD118" s="9"/>
      <c r="BAE118" s="9"/>
      <c r="BAF118" s="9"/>
      <c r="BAG118" s="9"/>
      <c r="BAH118" s="9"/>
      <c r="BAI118" s="9"/>
      <c r="BAJ118" s="9"/>
      <c r="BAK118" s="9"/>
      <c r="BAL118" s="9"/>
      <c r="BAM118" s="9"/>
      <c r="BAN118" s="9"/>
      <c r="BAO118" s="9"/>
      <c r="BAP118" s="9"/>
      <c r="BAQ118" s="9"/>
      <c r="BAR118" s="9"/>
      <c r="BAS118" s="9"/>
      <c r="BAT118" s="9"/>
      <c r="BAU118" s="9"/>
      <c r="BAV118" s="9"/>
      <c r="BAW118" s="9"/>
      <c r="BAX118" s="9"/>
      <c r="BAY118" s="9"/>
      <c r="BAZ118" s="9"/>
      <c r="BBA118" s="9"/>
      <c r="BBB118" s="9"/>
      <c r="BBC118" s="9"/>
      <c r="BBD118" s="9"/>
      <c r="BBE118" s="9"/>
      <c r="BBF118" s="9"/>
      <c r="BBG118" s="9"/>
      <c r="BBH118" s="9"/>
      <c r="BBI118" s="9"/>
      <c r="BBJ118" s="9"/>
      <c r="BBK118" s="9"/>
      <c r="BBL118" s="9"/>
      <c r="BBM118" s="9"/>
      <c r="BBN118" s="9"/>
      <c r="BBO118" s="9"/>
      <c r="BBP118" s="9"/>
      <c r="BBQ118" s="9"/>
      <c r="BBR118" s="9"/>
      <c r="BBS118" s="9"/>
      <c r="BBT118" s="9"/>
      <c r="BBU118" s="9"/>
      <c r="BBV118" s="9"/>
      <c r="BBW118" s="9"/>
      <c r="BBX118" s="9"/>
      <c r="BBY118" s="9"/>
      <c r="BBZ118" s="9"/>
      <c r="BCA118" s="9"/>
      <c r="BCB118" s="9"/>
      <c r="BCC118" s="9"/>
      <c r="BCD118" s="9"/>
      <c r="BCE118" s="9"/>
      <c r="BCF118" s="9"/>
      <c r="BCG118" s="9"/>
      <c r="BCH118" s="9"/>
      <c r="BCI118" s="9"/>
      <c r="BCJ118" s="9"/>
      <c r="BCK118" s="9"/>
      <c r="BCL118" s="9"/>
      <c r="BCM118" s="9"/>
      <c r="BCN118" s="9"/>
      <c r="BCO118" s="9"/>
      <c r="BCP118" s="9"/>
      <c r="BCQ118" s="9"/>
      <c r="BCR118" s="9"/>
      <c r="BCS118" s="9"/>
      <c r="BCT118" s="9"/>
      <c r="BCU118" s="9"/>
      <c r="BCV118" s="9"/>
      <c r="BCW118" s="9"/>
      <c r="BCX118" s="9"/>
      <c r="BCY118" s="9"/>
      <c r="BCZ118" s="9"/>
      <c r="BDA118" s="9"/>
      <c r="BDB118" s="9"/>
      <c r="BDC118" s="9"/>
      <c r="BDD118" s="9"/>
      <c r="BDE118" s="9"/>
      <c r="BDF118" s="9"/>
      <c r="BDG118" s="9"/>
      <c r="BDH118" s="9"/>
      <c r="BDI118" s="9"/>
      <c r="BDJ118" s="9"/>
      <c r="BDK118" s="9"/>
      <c r="BDL118" s="9"/>
      <c r="BDM118" s="9"/>
      <c r="BDN118" s="9"/>
      <c r="BDO118" s="9"/>
      <c r="BDP118" s="9"/>
      <c r="BDQ118" s="9"/>
      <c r="BDR118" s="9"/>
      <c r="BDS118" s="9"/>
      <c r="BDT118" s="9"/>
      <c r="BDU118" s="9"/>
      <c r="BDV118" s="9"/>
      <c r="BDW118" s="9"/>
      <c r="BDX118" s="9"/>
      <c r="BDY118" s="9"/>
      <c r="BDZ118" s="9"/>
      <c r="BEA118" s="9"/>
      <c r="BEB118" s="9"/>
      <c r="BEC118" s="9"/>
      <c r="BED118" s="9"/>
      <c r="BEE118" s="9"/>
      <c r="BEF118" s="9"/>
      <c r="BEG118" s="9"/>
      <c r="BEH118" s="9"/>
      <c r="BEI118" s="9"/>
      <c r="BEJ118" s="9"/>
      <c r="BEK118" s="9"/>
      <c r="BEL118" s="9"/>
      <c r="BEM118" s="9"/>
      <c r="BEN118" s="9"/>
      <c r="BEO118" s="9"/>
      <c r="BEP118" s="9"/>
      <c r="BEQ118" s="9"/>
      <c r="BER118" s="9"/>
      <c r="BES118" s="9"/>
      <c r="BET118" s="9"/>
      <c r="BEU118" s="9"/>
      <c r="BEV118" s="9"/>
      <c r="BEW118" s="9"/>
      <c r="BEX118" s="9"/>
      <c r="BEY118" s="9"/>
      <c r="BEZ118" s="9"/>
      <c r="BFA118" s="9"/>
      <c r="BFB118" s="9"/>
      <c r="BFC118" s="9"/>
      <c r="BFD118" s="9"/>
      <c r="BFE118" s="9"/>
      <c r="BFF118" s="9"/>
      <c r="BFG118" s="9"/>
      <c r="BFH118" s="9"/>
      <c r="BFI118" s="9"/>
      <c r="BFJ118" s="9"/>
      <c r="BFK118" s="9"/>
      <c r="BFL118" s="9"/>
      <c r="BFM118" s="9"/>
      <c r="BFN118" s="9"/>
      <c r="BFO118" s="9"/>
      <c r="BFP118" s="9"/>
      <c r="BFQ118" s="9"/>
      <c r="BFR118" s="9"/>
      <c r="BFS118" s="9"/>
      <c r="BFT118" s="9"/>
      <c r="BFU118" s="9"/>
      <c r="BFV118" s="9"/>
      <c r="BFW118" s="9"/>
      <c r="BFX118" s="9"/>
      <c r="BFY118" s="9"/>
      <c r="BFZ118" s="9"/>
      <c r="BGA118" s="9"/>
      <c r="BGB118" s="9"/>
      <c r="BGC118" s="9"/>
      <c r="BGD118" s="9"/>
      <c r="BGE118" s="9"/>
      <c r="BGF118" s="9"/>
      <c r="BGG118" s="9"/>
      <c r="BGH118" s="9"/>
      <c r="BGI118" s="9"/>
      <c r="BGJ118" s="9"/>
      <c r="BGK118" s="9"/>
      <c r="BGL118" s="9"/>
      <c r="BGM118" s="9"/>
      <c r="BGN118" s="9"/>
      <c r="BGO118" s="9"/>
      <c r="BGP118" s="9"/>
      <c r="BGQ118" s="9"/>
      <c r="BGR118" s="9"/>
      <c r="BGS118" s="9"/>
      <c r="BGT118" s="9"/>
      <c r="BGU118" s="9"/>
      <c r="BGV118" s="9"/>
      <c r="BGW118" s="9"/>
      <c r="BGX118" s="9"/>
      <c r="BGY118" s="9"/>
      <c r="BGZ118" s="9"/>
      <c r="BHA118" s="9"/>
      <c r="BHB118" s="9"/>
      <c r="BHC118" s="9"/>
      <c r="BHD118" s="9"/>
      <c r="BHE118" s="9"/>
      <c r="BHF118" s="9"/>
      <c r="BHG118" s="9"/>
      <c r="BHH118" s="9"/>
      <c r="BHI118" s="9"/>
      <c r="BHJ118" s="9"/>
      <c r="BHK118" s="9"/>
      <c r="BHL118" s="9"/>
      <c r="BHM118" s="9"/>
      <c r="BHN118" s="9"/>
      <c r="BHO118" s="9"/>
      <c r="BHP118" s="9"/>
      <c r="BHQ118" s="9"/>
      <c r="BHR118" s="9"/>
      <c r="BHS118" s="9"/>
      <c r="BHT118" s="9"/>
      <c r="BHU118" s="9"/>
      <c r="BHV118" s="9"/>
      <c r="BHW118" s="9"/>
      <c r="BHX118" s="9"/>
      <c r="BHY118" s="9"/>
      <c r="BHZ118" s="9"/>
      <c r="BIA118" s="9"/>
      <c r="BIB118" s="9"/>
      <c r="BIC118" s="9"/>
      <c r="BID118" s="9"/>
      <c r="BIE118" s="9"/>
      <c r="BIF118" s="9"/>
      <c r="BIG118" s="9"/>
      <c r="BIH118" s="9"/>
      <c r="BII118" s="9"/>
      <c r="BIJ118" s="9"/>
      <c r="BIK118" s="9"/>
      <c r="BIL118" s="9"/>
      <c r="BIM118" s="9"/>
      <c r="BIN118" s="9"/>
      <c r="BIO118" s="9"/>
      <c r="BIP118" s="9"/>
      <c r="BIQ118" s="9"/>
      <c r="BIR118" s="9"/>
      <c r="BIS118" s="9"/>
      <c r="BIT118" s="9"/>
      <c r="BIU118" s="9"/>
      <c r="BIV118" s="9"/>
      <c r="BIW118" s="9"/>
      <c r="BIX118" s="9"/>
      <c r="BIY118" s="9"/>
      <c r="BIZ118" s="9"/>
      <c r="BJA118" s="9"/>
      <c r="BJB118" s="9"/>
      <c r="BJC118" s="9"/>
      <c r="BJD118" s="9"/>
      <c r="BJE118" s="9"/>
      <c r="BJF118" s="9"/>
      <c r="BJG118" s="9"/>
      <c r="BJH118" s="9"/>
      <c r="BJI118" s="9"/>
      <c r="BJJ118" s="9"/>
      <c r="BJK118" s="9"/>
      <c r="BJL118" s="9"/>
      <c r="BJM118" s="9"/>
      <c r="BJN118" s="9"/>
      <c r="BJO118" s="9"/>
      <c r="BJP118" s="9"/>
      <c r="BJQ118" s="9"/>
      <c r="BJR118" s="9"/>
      <c r="BJS118" s="9"/>
      <c r="BJT118" s="9"/>
      <c r="BJU118" s="9"/>
      <c r="BJV118" s="9"/>
      <c r="BJW118" s="9"/>
      <c r="BJX118" s="9"/>
      <c r="BJY118" s="9"/>
      <c r="BJZ118" s="9"/>
      <c r="BKA118" s="9"/>
      <c r="BKB118" s="9"/>
      <c r="BKC118" s="9"/>
      <c r="BKD118" s="9"/>
      <c r="BKE118" s="9"/>
      <c r="BKF118" s="9"/>
      <c r="BKG118" s="9"/>
      <c r="BKH118" s="9"/>
      <c r="BKI118" s="9"/>
      <c r="BKJ118" s="9"/>
      <c r="BKK118" s="9"/>
      <c r="BKL118" s="9"/>
      <c r="BKM118" s="9"/>
      <c r="BKN118" s="9"/>
      <c r="BKO118" s="9"/>
      <c r="BKP118" s="9"/>
      <c r="BKQ118" s="9"/>
      <c r="BKR118" s="9"/>
      <c r="BKS118" s="9"/>
      <c r="BKT118" s="9"/>
      <c r="BKU118" s="9"/>
      <c r="BKV118" s="9"/>
      <c r="BKW118" s="9"/>
      <c r="BKX118" s="9"/>
      <c r="BKY118" s="9"/>
      <c r="BKZ118" s="9"/>
      <c r="BLA118" s="9"/>
      <c r="BLB118" s="9"/>
      <c r="BLC118" s="9"/>
      <c r="BLD118" s="9"/>
      <c r="BLE118" s="9"/>
      <c r="BLF118" s="9"/>
      <c r="BLG118" s="9"/>
      <c r="BLH118" s="9"/>
      <c r="BLI118" s="9"/>
      <c r="BLJ118" s="9"/>
      <c r="BLK118" s="9"/>
      <c r="BLL118" s="9"/>
      <c r="BLM118" s="9"/>
      <c r="BLN118" s="9"/>
      <c r="BLO118" s="9"/>
      <c r="BLP118" s="9"/>
      <c r="BLQ118" s="9"/>
      <c r="BLR118" s="9"/>
      <c r="BLS118" s="9"/>
      <c r="BLT118" s="9"/>
      <c r="BLU118" s="9"/>
      <c r="BLV118" s="9"/>
      <c r="BLW118" s="9"/>
      <c r="BLX118" s="9"/>
      <c r="BLY118" s="9"/>
      <c r="BLZ118" s="9"/>
      <c r="BMA118" s="9"/>
      <c r="BMB118" s="9"/>
      <c r="BMC118" s="9"/>
      <c r="BMD118" s="9"/>
      <c r="BME118" s="9"/>
      <c r="BMF118" s="9"/>
      <c r="BMG118" s="9"/>
      <c r="BMH118" s="9"/>
      <c r="BMI118" s="9"/>
      <c r="BMJ118" s="9"/>
      <c r="BMK118" s="9"/>
      <c r="BML118" s="9"/>
      <c r="BMM118" s="9"/>
      <c r="BMN118" s="9"/>
      <c r="BMO118" s="9"/>
      <c r="BMP118" s="9"/>
      <c r="BMQ118" s="9"/>
      <c r="BMR118" s="9"/>
      <c r="BMS118" s="9"/>
      <c r="BMT118" s="9"/>
      <c r="BMU118" s="9"/>
      <c r="BMV118" s="9"/>
      <c r="BMW118" s="9"/>
      <c r="BMX118" s="9"/>
      <c r="BMY118" s="9"/>
      <c r="BMZ118" s="9"/>
      <c r="BNA118" s="9"/>
      <c r="BNB118" s="9"/>
      <c r="BNC118" s="9"/>
      <c r="BND118" s="9"/>
      <c r="BNE118" s="9"/>
      <c r="BNF118" s="9"/>
      <c r="BNG118" s="9"/>
      <c r="BNH118" s="9"/>
      <c r="BNI118" s="9"/>
      <c r="BNJ118" s="9"/>
      <c r="BNK118" s="9"/>
      <c r="BNL118" s="9"/>
      <c r="BNM118" s="9"/>
      <c r="BNN118" s="9"/>
      <c r="BNO118" s="9"/>
      <c r="BNP118" s="9"/>
      <c r="BNQ118" s="9"/>
      <c r="BNR118" s="9"/>
      <c r="BNS118" s="9"/>
      <c r="BNT118" s="9"/>
      <c r="BNU118" s="9"/>
      <c r="BNV118" s="9"/>
      <c r="BNW118" s="9"/>
      <c r="BNX118" s="9"/>
      <c r="BNY118" s="9"/>
      <c r="BNZ118" s="9"/>
      <c r="BOA118" s="9"/>
      <c r="BOB118" s="9"/>
      <c r="BOC118" s="9"/>
      <c r="BOD118" s="9"/>
      <c r="BOE118" s="9"/>
      <c r="BOF118" s="9"/>
      <c r="BOG118" s="9"/>
      <c r="BOH118" s="9"/>
      <c r="BOI118" s="9"/>
      <c r="BOJ118" s="9"/>
      <c r="BOK118" s="9"/>
      <c r="BOL118" s="9"/>
      <c r="BOM118" s="9"/>
      <c r="BON118" s="9"/>
      <c r="BOO118" s="9"/>
      <c r="BOP118" s="9"/>
      <c r="BOQ118" s="9"/>
      <c r="BOR118" s="9"/>
      <c r="BOS118" s="9"/>
      <c r="BOT118" s="9"/>
      <c r="BOU118" s="9"/>
      <c r="BOV118" s="9"/>
      <c r="BOW118" s="9"/>
      <c r="BOX118" s="9"/>
      <c r="BOY118" s="9"/>
      <c r="BOZ118" s="9"/>
      <c r="BPA118" s="9"/>
      <c r="BPB118" s="9"/>
      <c r="BPC118" s="9"/>
      <c r="BPD118" s="9"/>
      <c r="BPE118" s="9"/>
      <c r="BPF118" s="9"/>
      <c r="BPG118" s="9"/>
      <c r="BPH118" s="9"/>
      <c r="BPI118" s="9"/>
      <c r="BPJ118" s="9"/>
      <c r="BPK118" s="9"/>
      <c r="BPL118" s="9"/>
      <c r="BPM118" s="9"/>
      <c r="BPN118" s="9"/>
      <c r="BPO118" s="9"/>
      <c r="BPP118" s="9"/>
      <c r="BPQ118" s="9"/>
      <c r="BPR118" s="9"/>
      <c r="BPS118" s="9"/>
      <c r="BPT118" s="9"/>
      <c r="BPU118" s="9"/>
      <c r="BPV118" s="9"/>
      <c r="BPW118" s="9"/>
      <c r="BPX118" s="9"/>
      <c r="BPY118" s="9"/>
      <c r="BPZ118" s="9"/>
      <c r="BQA118" s="9"/>
      <c r="BQB118" s="9"/>
      <c r="BQC118" s="9"/>
      <c r="BQD118" s="9"/>
      <c r="BQE118" s="9"/>
      <c r="BQF118" s="9"/>
      <c r="BQG118" s="9"/>
      <c r="BQH118" s="9"/>
      <c r="BQI118" s="9"/>
      <c r="BQJ118" s="9"/>
      <c r="BQK118" s="9"/>
      <c r="BQL118" s="9"/>
      <c r="BQM118" s="9"/>
      <c r="BQN118" s="9"/>
      <c r="BQO118" s="9"/>
      <c r="BQP118" s="9"/>
      <c r="BQQ118" s="9"/>
      <c r="BQR118" s="9"/>
      <c r="BQS118" s="9"/>
      <c r="BQT118" s="9"/>
      <c r="BQU118" s="9"/>
      <c r="BQV118" s="9"/>
      <c r="BQW118" s="9"/>
      <c r="BQX118" s="9"/>
      <c r="BQY118" s="9"/>
      <c r="BQZ118" s="9"/>
      <c r="BRA118" s="9"/>
      <c r="BRB118" s="9"/>
      <c r="BRC118" s="9"/>
      <c r="BRD118" s="9"/>
      <c r="BRE118" s="9"/>
      <c r="BRF118" s="9"/>
      <c r="BRG118" s="9"/>
      <c r="BRH118" s="9"/>
      <c r="BRI118" s="9"/>
      <c r="BRJ118" s="9"/>
      <c r="BRK118" s="9"/>
      <c r="BRL118" s="9"/>
      <c r="BRM118" s="9"/>
      <c r="BRN118" s="9"/>
      <c r="BRO118" s="9"/>
      <c r="BRP118" s="9"/>
      <c r="BRQ118" s="9"/>
      <c r="BRR118" s="9"/>
      <c r="BRS118" s="9"/>
      <c r="BRT118" s="9"/>
      <c r="BRU118" s="9"/>
      <c r="BRV118" s="9"/>
      <c r="BRW118" s="9"/>
      <c r="BRX118" s="9"/>
      <c r="BRY118" s="9"/>
      <c r="BRZ118" s="9"/>
      <c r="BSA118" s="9"/>
      <c r="BSB118" s="9"/>
      <c r="BSC118" s="9"/>
      <c r="BSD118" s="9"/>
      <c r="BSE118" s="9"/>
      <c r="BSF118" s="9"/>
      <c r="BSG118" s="9"/>
      <c r="BSH118" s="9"/>
      <c r="BSI118" s="9"/>
      <c r="BSJ118" s="9"/>
      <c r="BSK118" s="9"/>
      <c r="BSL118" s="9"/>
      <c r="BSM118" s="9"/>
      <c r="BSN118" s="9"/>
      <c r="BSO118" s="9"/>
      <c r="BSP118" s="9"/>
      <c r="BSQ118" s="9"/>
      <c r="BSR118" s="9"/>
      <c r="BSS118" s="9"/>
      <c r="BST118" s="9"/>
      <c r="BSU118" s="9"/>
      <c r="BSV118" s="9"/>
      <c r="BSW118" s="9"/>
      <c r="BSX118" s="9"/>
      <c r="BSY118" s="9"/>
      <c r="BSZ118" s="9"/>
      <c r="BTA118" s="9"/>
      <c r="BTB118" s="9"/>
      <c r="BTC118" s="9"/>
      <c r="BTD118" s="9"/>
      <c r="BTE118" s="9"/>
      <c r="BTF118" s="9"/>
      <c r="BTG118" s="9"/>
      <c r="BTH118" s="9"/>
      <c r="BTI118" s="9"/>
      <c r="BTJ118" s="9"/>
      <c r="BTK118" s="9"/>
      <c r="BTL118" s="9"/>
      <c r="BTM118" s="9"/>
      <c r="BTN118" s="9"/>
      <c r="BTO118" s="9"/>
      <c r="BTP118" s="9"/>
      <c r="BTQ118" s="9"/>
      <c r="BTR118" s="9"/>
      <c r="BTS118" s="9"/>
      <c r="BTT118" s="9"/>
      <c r="BTU118" s="9"/>
      <c r="BTV118" s="9"/>
      <c r="BTW118" s="9"/>
      <c r="BTX118" s="9"/>
      <c r="BTY118" s="9"/>
      <c r="BTZ118" s="9"/>
      <c r="BUA118" s="9"/>
      <c r="BUB118" s="9"/>
      <c r="BUC118" s="9"/>
      <c r="BUD118" s="9"/>
    </row>
    <row r="119" spans="1:1902" s="15" customFormat="1" ht="15.75" customHeight="1" x14ac:dyDescent="0.2">
      <c r="A119" s="17"/>
      <c r="B119" s="41"/>
      <c r="C119" s="48"/>
      <c r="D119" s="91"/>
      <c r="E119" s="91"/>
      <c r="F119" s="22"/>
      <c r="G119" s="22"/>
      <c r="H119" s="22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  <c r="IW119" s="9"/>
      <c r="IX119" s="9"/>
      <c r="IY119" s="9"/>
      <c r="IZ119" s="9"/>
      <c r="JA119" s="9"/>
      <c r="JB119" s="9"/>
      <c r="JC119" s="9"/>
      <c r="JD119" s="9"/>
      <c r="JE119" s="9"/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/>
      <c r="JR119" s="9"/>
      <c r="JS119" s="9"/>
      <c r="JT119" s="9"/>
      <c r="JU119" s="9"/>
      <c r="JV119" s="9"/>
      <c r="JW119" s="9"/>
      <c r="JX119" s="9"/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9"/>
      <c r="LD119" s="9"/>
      <c r="LE119" s="9"/>
      <c r="LF119" s="9"/>
      <c r="LG119" s="9"/>
      <c r="LH119" s="9"/>
      <c r="LI119" s="9"/>
      <c r="LJ119" s="9"/>
      <c r="LK119" s="9"/>
      <c r="LL119" s="9"/>
      <c r="LM119" s="9"/>
      <c r="LN119" s="9"/>
      <c r="LO119" s="9"/>
      <c r="LP119" s="9"/>
      <c r="LQ119" s="9"/>
      <c r="LR119" s="9"/>
      <c r="LS119" s="9"/>
      <c r="LT119" s="9"/>
      <c r="LU119" s="9"/>
      <c r="LV119" s="9"/>
      <c r="LW119" s="9"/>
      <c r="LX119" s="9"/>
      <c r="LY119" s="9"/>
      <c r="LZ119" s="9"/>
      <c r="MA119" s="9"/>
      <c r="MB119" s="9"/>
      <c r="MC119" s="9"/>
      <c r="MD119" s="9"/>
      <c r="ME119" s="9"/>
      <c r="MF119" s="9"/>
      <c r="MG119" s="9"/>
      <c r="MH119" s="9"/>
      <c r="MI119" s="9"/>
      <c r="MJ119" s="9"/>
      <c r="MK119" s="9"/>
      <c r="ML119" s="9"/>
      <c r="MM119" s="9"/>
      <c r="MN119" s="9"/>
      <c r="MO119" s="9"/>
      <c r="MP119" s="9"/>
      <c r="MQ119" s="9"/>
      <c r="MR119" s="9"/>
      <c r="MS119" s="9"/>
      <c r="MT119" s="9"/>
      <c r="MU119" s="9"/>
      <c r="MV119" s="9"/>
      <c r="MW119" s="9"/>
      <c r="MX119" s="9"/>
      <c r="MY119" s="9"/>
      <c r="MZ119" s="9"/>
      <c r="NA119" s="9"/>
      <c r="NB119" s="9"/>
      <c r="NC119" s="9"/>
      <c r="ND119" s="9"/>
      <c r="NE119" s="9"/>
      <c r="NF119" s="9"/>
      <c r="NG119" s="9"/>
      <c r="NH119" s="9"/>
      <c r="NI119" s="9"/>
      <c r="NJ119" s="9"/>
      <c r="NK119" s="9"/>
      <c r="NL119" s="9"/>
      <c r="NM119" s="9"/>
      <c r="NN119" s="9"/>
      <c r="NO119" s="9"/>
      <c r="NP119" s="9"/>
      <c r="NQ119" s="9"/>
      <c r="NR119" s="9"/>
      <c r="NS119" s="9"/>
      <c r="NT119" s="9"/>
      <c r="NU119" s="9"/>
      <c r="NV119" s="9"/>
      <c r="NW119" s="9"/>
      <c r="NX119" s="9"/>
      <c r="NY119" s="9"/>
      <c r="NZ119" s="9"/>
      <c r="OA119" s="9"/>
      <c r="OB119" s="9"/>
      <c r="OC119" s="9"/>
      <c r="OD119" s="9"/>
      <c r="OE119" s="9"/>
      <c r="OF119" s="9"/>
      <c r="OG119" s="9"/>
      <c r="OH119" s="9"/>
      <c r="OI119" s="9"/>
      <c r="OJ119" s="9"/>
      <c r="OK119" s="9"/>
      <c r="OL119" s="9"/>
      <c r="OM119" s="9"/>
      <c r="ON119" s="9"/>
      <c r="OO119" s="9"/>
      <c r="OP119" s="9"/>
      <c r="OQ119" s="9"/>
      <c r="OR119" s="9"/>
      <c r="OS119" s="9"/>
      <c r="OT119" s="9"/>
      <c r="OU119" s="9"/>
      <c r="OV119" s="9"/>
      <c r="OW119" s="9"/>
      <c r="OX119" s="9"/>
      <c r="OY119" s="9"/>
      <c r="OZ119" s="9"/>
      <c r="PA119" s="9"/>
      <c r="PB119" s="9"/>
      <c r="PC119" s="9"/>
      <c r="PD119" s="9"/>
      <c r="PE119" s="9"/>
      <c r="PF119" s="9"/>
      <c r="PG119" s="9"/>
      <c r="PH119" s="9"/>
      <c r="PI119" s="9"/>
      <c r="PJ119" s="9"/>
      <c r="PK119" s="9"/>
      <c r="PL119" s="9"/>
      <c r="PM119" s="9"/>
      <c r="PN119" s="9"/>
      <c r="PO119" s="9"/>
      <c r="PP119" s="9"/>
      <c r="PQ119" s="9"/>
      <c r="PR119" s="9"/>
      <c r="PS119" s="9"/>
      <c r="PT119" s="9"/>
      <c r="PU119" s="9"/>
      <c r="PV119" s="9"/>
      <c r="PW119" s="9"/>
      <c r="PX119" s="9"/>
      <c r="PY119" s="9"/>
      <c r="PZ119" s="9"/>
      <c r="QA119" s="9"/>
      <c r="QB119" s="9"/>
      <c r="QC119" s="9"/>
      <c r="QD119" s="9"/>
      <c r="QE119" s="9"/>
      <c r="QF119" s="9"/>
      <c r="QG119" s="9"/>
      <c r="QH119" s="9"/>
      <c r="QI119" s="9"/>
      <c r="QJ119" s="9"/>
      <c r="QK119" s="9"/>
      <c r="QL119" s="9"/>
      <c r="QM119" s="9"/>
      <c r="QN119" s="9"/>
      <c r="QO119" s="9"/>
      <c r="QP119" s="9"/>
      <c r="QQ119" s="9"/>
      <c r="QR119" s="9"/>
      <c r="QS119" s="9"/>
      <c r="QT119" s="9"/>
      <c r="QU119" s="9"/>
      <c r="QV119" s="9"/>
      <c r="QW119" s="9"/>
      <c r="QX119" s="9"/>
      <c r="QY119" s="9"/>
      <c r="QZ119" s="9"/>
      <c r="RA119" s="9"/>
      <c r="RB119" s="9"/>
      <c r="RC119" s="9"/>
      <c r="RD119" s="9"/>
      <c r="RE119" s="9"/>
      <c r="RF119" s="9"/>
      <c r="RG119" s="9"/>
      <c r="RH119" s="9"/>
      <c r="RI119" s="9"/>
      <c r="RJ119" s="9"/>
      <c r="RK119" s="9"/>
      <c r="RL119" s="9"/>
      <c r="RM119" s="9"/>
      <c r="RN119" s="9"/>
      <c r="RO119" s="9"/>
      <c r="RP119" s="9"/>
      <c r="RQ119" s="9"/>
      <c r="RR119" s="9"/>
      <c r="RS119" s="9"/>
      <c r="RT119" s="9"/>
      <c r="RU119" s="9"/>
      <c r="RV119" s="9"/>
      <c r="RW119" s="9"/>
      <c r="RX119" s="9"/>
      <c r="RY119" s="9"/>
      <c r="RZ119" s="9"/>
      <c r="SA119" s="9"/>
      <c r="SB119" s="9"/>
      <c r="SC119" s="9"/>
      <c r="SD119" s="9"/>
      <c r="SE119" s="9"/>
      <c r="SF119" s="9"/>
      <c r="SG119" s="9"/>
      <c r="SH119" s="9"/>
      <c r="SI119" s="9"/>
      <c r="SJ119" s="9"/>
      <c r="SK119" s="9"/>
      <c r="SL119" s="9"/>
      <c r="SM119" s="9"/>
      <c r="SN119" s="9"/>
      <c r="SO119" s="9"/>
      <c r="SP119" s="9"/>
      <c r="SQ119" s="9"/>
      <c r="SR119" s="9"/>
      <c r="SS119" s="9"/>
      <c r="ST119" s="9"/>
      <c r="SU119" s="9"/>
      <c r="SV119" s="9"/>
      <c r="SW119" s="9"/>
      <c r="SX119" s="9"/>
      <c r="SY119" s="9"/>
      <c r="SZ119" s="9"/>
      <c r="TA119" s="9"/>
      <c r="TB119" s="9"/>
      <c r="TC119" s="9"/>
      <c r="TD119" s="9"/>
      <c r="TE119" s="9"/>
      <c r="TF119" s="9"/>
      <c r="TG119" s="9"/>
      <c r="TH119" s="9"/>
      <c r="TI119" s="9"/>
      <c r="TJ119" s="9"/>
      <c r="TK119" s="9"/>
      <c r="TL119" s="9"/>
      <c r="TM119" s="9"/>
      <c r="TN119" s="9"/>
      <c r="TO119" s="9"/>
      <c r="TP119" s="9"/>
      <c r="TQ119" s="9"/>
      <c r="TR119" s="9"/>
      <c r="TS119" s="9"/>
      <c r="TT119" s="9"/>
      <c r="TU119" s="9"/>
      <c r="TV119" s="9"/>
      <c r="TW119" s="9"/>
      <c r="TX119" s="9"/>
      <c r="TY119" s="9"/>
      <c r="TZ119" s="9"/>
      <c r="UA119" s="9"/>
      <c r="UB119" s="9"/>
      <c r="UC119" s="9"/>
      <c r="UD119" s="9"/>
      <c r="UE119" s="9"/>
      <c r="UF119" s="9"/>
      <c r="UG119" s="9"/>
      <c r="UH119" s="9"/>
      <c r="UI119" s="9"/>
      <c r="UJ119" s="9"/>
      <c r="UK119" s="9"/>
      <c r="UL119" s="9"/>
      <c r="UM119" s="9"/>
      <c r="UN119" s="9"/>
      <c r="UO119" s="9"/>
      <c r="UP119" s="9"/>
      <c r="UQ119" s="9"/>
      <c r="UR119" s="9"/>
      <c r="US119" s="9"/>
      <c r="UT119" s="9"/>
      <c r="UU119" s="9"/>
      <c r="UV119" s="9"/>
      <c r="UW119" s="9"/>
      <c r="UX119" s="9"/>
      <c r="UY119" s="9"/>
      <c r="UZ119" s="9"/>
      <c r="VA119" s="9"/>
      <c r="VB119" s="9"/>
      <c r="VC119" s="9"/>
      <c r="VD119" s="9"/>
      <c r="VE119" s="9"/>
      <c r="VF119" s="9"/>
      <c r="VG119" s="9"/>
      <c r="VH119" s="9"/>
      <c r="VI119" s="9"/>
      <c r="VJ119" s="9"/>
      <c r="VK119" s="9"/>
      <c r="VL119" s="9"/>
      <c r="VM119" s="9"/>
      <c r="VN119" s="9"/>
      <c r="VO119" s="9"/>
      <c r="VP119" s="9"/>
      <c r="VQ119" s="9"/>
      <c r="VR119" s="9"/>
      <c r="VS119" s="9"/>
      <c r="VT119" s="9"/>
      <c r="VU119" s="9"/>
      <c r="VV119" s="9"/>
      <c r="VW119" s="9"/>
      <c r="VX119" s="9"/>
      <c r="VY119" s="9"/>
      <c r="VZ119" s="9"/>
      <c r="WA119" s="9"/>
      <c r="WB119" s="9"/>
      <c r="WC119" s="9"/>
      <c r="WD119" s="9"/>
      <c r="WE119" s="9"/>
      <c r="WF119" s="9"/>
      <c r="WG119" s="9"/>
      <c r="WH119" s="9"/>
      <c r="WI119" s="9"/>
      <c r="WJ119" s="9"/>
      <c r="WK119" s="9"/>
      <c r="WL119" s="9"/>
      <c r="WM119" s="9"/>
      <c r="WN119" s="9"/>
      <c r="WO119" s="9"/>
      <c r="WP119" s="9"/>
      <c r="WQ119" s="9"/>
      <c r="WR119" s="9"/>
      <c r="WS119" s="9"/>
      <c r="WT119" s="9"/>
      <c r="WU119" s="9"/>
      <c r="WV119" s="9"/>
      <c r="WW119" s="9"/>
      <c r="WX119" s="9"/>
      <c r="WY119" s="9"/>
      <c r="WZ119" s="9"/>
      <c r="XA119" s="9"/>
      <c r="XB119" s="9"/>
      <c r="XC119" s="9"/>
      <c r="XD119" s="9"/>
      <c r="XE119" s="9"/>
      <c r="XF119" s="9"/>
      <c r="XG119" s="9"/>
      <c r="XH119" s="9"/>
      <c r="XI119" s="9"/>
      <c r="XJ119" s="9"/>
      <c r="XK119" s="9"/>
      <c r="XL119" s="9"/>
      <c r="XM119" s="9"/>
      <c r="XN119" s="9"/>
      <c r="XO119" s="9"/>
      <c r="XP119" s="9"/>
      <c r="XQ119" s="9"/>
      <c r="XR119" s="9"/>
      <c r="XS119" s="9"/>
      <c r="XT119" s="9"/>
      <c r="XU119" s="9"/>
      <c r="XV119" s="9"/>
      <c r="XW119" s="9"/>
      <c r="XX119" s="9"/>
      <c r="XY119" s="9"/>
      <c r="XZ119" s="9"/>
      <c r="YA119" s="9"/>
      <c r="YB119" s="9"/>
      <c r="YC119" s="9"/>
      <c r="YD119" s="9"/>
      <c r="YE119" s="9"/>
      <c r="YF119" s="9"/>
      <c r="YG119" s="9"/>
      <c r="YH119" s="9"/>
      <c r="YI119" s="9"/>
      <c r="YJ119" s="9"/>
      <c r="YK119" s="9"/>
      <c r="YL119" s="9"/>
      <c r="YM119" s="9"/>
      <c r="YN119" s="9"/>
      <c r="YO119" s="9"/>
      <c r="YP119" s="9"/>
      <c r="YQ119" s="9"/>
      <c r="YR119" s="9"/>
      <c r="YS119" s="9"/>
      <c r="YT119" s="9"/>
      <c r="YU119" s="9"/>
      <c r="YV119" s="9"/>
      <c r="YW119" s="9"/>
      <c r="YX119" s="9"/>
      <c r="YY119" s="9"/>
      <c r="YZ119" s="9"/>
      <c r="ZA119" s="9"/>
      <c r="ZB119" s="9"/>
      <c r="ZC119" s="9"/>
      <c r="ZD119" s="9"/>
      <c r="ZE119" s="9"/>
      <c r="ZF119" s="9"/>
      <c r="ZG119" s="9"/>
      <c r="ZH119" s="9"/>
      <c r="ZI119" s="9"/>
      <c r="ZJ119" s="9"/>
      <c r="ZK119" s="9"/>
      <c r="ZL119" s="9"/>
      <c r="ZM119" s="9"/>
      <c r="ZN119" s="9"/>
      <c r="ZO119" s="9"/>
      <c r="ZP119" s="9"/>
      <c r="ZQ119" s="9"/>
      <c r="ZR119" s="9"/>
      <c r="ZS119" s="9"/>
      <c r="ZT119" s="9"/>
      <c r="ZU119" s="9"/>
      <c r="ZV119" s="9"/>
      <c r="ZW119" s="9"/>
      <c r="ZX119" s="9"/>
      <c r="ZY119" s="9"/>
      <c r="ZZ119" s="9"/>
      <c r="AAA119" s="9"/>
      <c r="AAB119" s="9"/>
      <c r="AAC119" s="9"/>
      <c r="AAD119" s="9"/>
      <c r="AAE119" s="9"/>
      <c r="AAF119" s="9"/>
      <c r="AAG119" s="9"/>
      <c r="AAH119" s="9"/>
      <c r="AAI119" s="9"/>
      <c r="AAJ119" s="9"/>
      <c r="AAK119" s="9"/>
      <c r="AAL119" s="9"/>
      <c r="AAM119" s="9"/>
      <c r="AAN119" s="9"/>
      <c r="AAO119" s="9"/>
      <c r="AAP119" s="9"/>
      <c r="AAQ119" s="9"/>
      <c r="AAR119" s="9"/>
      <c r="AAS119" s="9"/>
      <c r="AAT119" s="9"/>
      <c r="AAU119" s="9"/>
      <c r="AAV119" s="9"/>
      <c r="AAW119" s="9"/>
      <c r="AAX119" s="9"/>
      <c r="AAY119" s="9"/>
      <c r="AAZ119" s="9"/>
      <c r="ABA119" s="9"/>
      <c r="ABB119" s="9"/>
      <c r="ABC119" s="9"/>
      <c r="ABD119" s="9"/>
      <c r="ABE119" s="9"/>
      <c r="ABF119" s="9"/>
      <c r="ABG119" s="9"/>
      <c r="ABH119" s="9"/>
      <c r="ABI119" s="9"/>
      <c r="ABJ119" s="9"/>
      <c r="ABK119" s="9"/>
      <c r="ABL119" s="9"/>
      <c r="ABM119" s="9"/>
      <c r="ABN119" s="9"/>
      <c r="ABO119" s="9"/>
      <c r="ABP119" s="9"/>
      <c r="ABQ119" s="9"/>
      <c r="ABR119" s="9"/>
      <c r="ABS119" s="9"/>
      <c r="ABT119" s="9"/>
      <c r="ABU119" s="9"/>
      <c r="ABV119" s="9"/>
      <c r="ABW119" s="9"/>
      <c r="ABX119" s="9"/>
      <c r="ABY119" s="9"/>
      <c r="ABZ119" s="9"/>
      <c r="ACA119" s="9"/>
      <c r="ACB119" s="9"/>
      <c r="ACC119" s="9"/>
      <c r="ACD119" s="9"/>
      <c r="ACE119" s="9"/>
      <c r="ACF119" s="9"/>
      <c r="ACG119" s="9"/>
      <c r="ACH119" s="9"/>
      <c r="ACI119" s="9"/>
      <c r="ACJ119" s="9"/>
      <c r="ACK119" s="9"/>
      <c r="ACL119" s="9"/>
      <c r="ACM119" s="9"/>
      <c r="ACN119" s="9"/>
      <c r="ACO119" s="9"/>
      <c r="ACP119" s="9"/>
      <c r="ACQ119" s="9"/>
      <c r="ACR119" s="9"/>
      <c r="ACS119" s="9"/>
      <c r="ACT119" s="9"/>
      <c r="ACU119" s="9"/>
      <c r="ACV119" s="9"/>
      <c r="ACW119" s="9"/>
      <c r="ACX119" s="9"/>
      <c r="ACY119" s="9"/>
      <c r="ACZ119" s="9"/>
      <c r="ADA119" s="9"/>
      <c r="ADB119" s="9"/>
      <c r="ADC119" s="9"/>
      <c r="ADD119" s="9"/>
      <c r="ADE119" s="9"/>
      <c r="ADF119" s="9"/>
      <c r="ADG119" s="9"/>
      <c r="ADH119" s="9"/>
      <c r="ADI119" s="9"/>
      <c r="ADJ119" s="9"/>
      <c r="ADK119" s="9"/>
      <c r="ADL119" s="9"/>
      <c r="ADM119" s="9"/>
      <c r="ADN119" s="9"/>
      <c r="ADO119" s="9"/>
      <c r="ADP119" s="9"/>
      <c r="ADQ119" s="9"/>
      <c r="ADR119" s="9"/>
      <c r="ADS119" s="9"/>
      <c r="ADT119" s="9"/>
      <c r="ADU119" s="9"/>
      <c r="ADV119" s="9"/>
      <c r="ADW119" s="9"/>
      <c r="ADX119" s="9"/>
      <c r="ADY119" s="9"/>
      <c r="ADZ119" s="9"/>
      <c r="AEA119" s="9"/>
      <c r="AEB119" s="9"/>
      <c r="AEC119" s="9"/>
      <c r="AED119" s="9"/>
      <c r="AEE119" s="9"/>
      <c r="AEF119" s="9"/>
      <c r="AEG119" s="9"/>
      <c r="AEH119" s="9"/>
      <c r="AEI119" s="9"/>
      <c r="AEJ119" s="9"/>
      <c r="AEK119" s="9"/>
      <c r="AEL119" s="9"/>
      <c r="AEM119" s="9"/>
      <c r="AEN119" s="9"/>
      <c r="AEO119" s="9"/>
      <c r="AEP119" s="9"/>
      <c r="AEQ119" s="9"/>
      <c r="AER119" s="9"/>
      <c r="AES119" s="9"/>
      <c r="AET119" s="9"/>
      <c r="AEU119" s="9"/>
      <c r="AEV119" s="9"/>
      <c r="AEW119" s="9"/>
      <c r="AEX119" s="9"/>
      <c r="AEY119" s="9"/>
      <c r="AEZ119" s="9"/>
      <c r="AFA119" s="9"/>
      <c r="AFB119" s="9"/>
      <c r="AFC119" s="9"/>
      <c r="AFD119" s="9"/>
      <c r="AFE119" s="9"/>
      <c r="AFF119" s="9"/>
      <c r="AFG119" s="9"/>
      <c r="AFH119" s="9"/>
      <c r="AFI119" s="9"/>
      <c r="AFJ119" s="9"/>
      <c r="AFK119" s="9"/>
      <c r="AFL119" s="9"/>
      <c r="AFM119" s="9"/>
      <c r="AFN119" s="9"/>
      <c r="AFO119" s="9"/>
      <c r="AFP119" s="9"/>
      <c r="AFQ119" s="9"/>
      <c r="AFR119" s="9"/>
      <c r="AFS119" s="9"/>
      <c r="AFT119" s="9"/>
      <c r="AFU119" s="9"/>
      <c r="AFV119" s="9"/>
      <c r="AFW119" s="9"/>
      <c r="AFX119" s="9"/>
      <c r="AFY119" s="9"/>
      <c r="AFZ119" s="9"/>
      <c r="AGA119" s="9"/>
      <c r="AGB119" s="9"/>
      <c r="AGC119" s="9"/>
      <c r="AGD119" s="9"/>
      <c r="AGE119" s="9"/>
      <c r="AGF119" s="9"/>
      <c r="AGG119" s="9"/>
      <c r="AGH119" s="9"/>
      <c r="AGI119" s="9"/>
      <c r="AGJ119" s="9"/>
      <c r="AGK119" s="9"/>
      <c r="AGL119" s="9"/>
      <c r="AGM119" s="9"/>
      <c r="AGN119" s="9"/>
      <c r="AGO119" s="9"/>
      <c r="AGP119" s="9"/>
      <c r="AGQ119" s="9"/>
      <c r="AGR119" s="9"/>
      <c r="AGS119" s="9"/>
      <c r="AGT119" s="9"/>
      <c r="AGU119" s="9"/>
      <c r="AGV119" s="9"/>
      <c r="AGW119" s="9"/>
      <c r="AGX119" s="9"/>
      <c r="AGY119" s="9"/>
      <c r="AGZ119" s="9"/>
      <c r="AHA119" s="9"/>
      <c r="AHB119" s="9"/>
      <c r="AHC119" s="9"/>
      <c r="AHD119" s="9"/>
      <c r="AHE119" s="9"/>
      <c r="AHF119" s="9"/>
      <c r="AHG119" s="9"/>
      <c r="AHH119" s="9"/>
      <c r="AHI119" s="9"/>
      <c r="AHJ119" s="9"/>
      <c r="AHK119" s="9"/>
      <c r="AHL119" s="9"/>
      <c r="AHM119" s="9"/>
      <c r="AHN119" s="9"/>
      <c r="AHO119" s="9"/>
      <c r="AHP119" s="9"/>
      <c r="AHQ119" s="9"/>
      <c r="AHR119" s="9"/>
      <c r="AHS119" s="9"/>
      <c r="AHT119" s="9"/>
      <c r="AHU119" s="9"/>
      <c r="AHV119" s="9"/>
      <c r="AHW119" s="9"/>
      <c r="AHX119" s="9"/>
      <c r="AHY119" s="9"/>
      <c r="AHZ119" s="9"/>
      <c r="AIA119" s="9"/>
      <c r="AIB119" s="9"/>
      <c r="AIC119" s="9"/>
      <c r="AID119" s="9"/>
      <c r="AIE119" s="9"/>
      <c r="AIF119" s="9"/>
      <c r="AIG119" s="9"/>
      <c r="AIH119" s="9"/>
      <c r="AII119" s="9"/>
      <c r="AIJ119" s="9"/>
      <c r="AIK119" s="9"/>
      <c r="AIL119" s="9"/>
      <c r="AIM119" s="9"/>
      <c r="AIN119" s="9"/>
      <c r="AIO119" s="9"/>
      <c r="AIP119" s="9"/>
      <c r="AIQ119" s="9"/>
      <c r="AIR119" s="9"/>
      <c r="AIS119" s="9"/>
      <c r="AIT119" s="9"/>
      <c r="AIU119" s="9"/>
      <c r="AIV119" s="9"/>
      <c r="AIW119" s="9"/>
      <c r="AIX119" s="9"/>
      <c r="AIY119" s="9"/>
      <c r="AIZ119" s="9"/>
      <c r="AJA119" s="9"/>
      <c r="AJB119" s="9"/>
      <c r="AJC119" s="9"/>
      <c r="AJD119" s="9"/>
      <c r="AJE119" s="9"/>
      <c r="AJF119" s="9"/>
      <c r="AJG119" s="9"/>
      <c r="AJH119" s="9"/>
      <c r="AJI119" s="9"/>
      <c r="AJJ119" s="9"/>
      <c r="AJK119" s="9"/>
      <c r="AJL119" s="9"/>
      <c r="AJM119" s="9"/>
      <c r="AJN119" s="9"/>
      <c r="AJO119" s="9"/>
      <c r="AJP119" s="9"/>
      <c r="AJQ119" s="9"/>
      <c r="AJR119" s="9"/>
      <c r="AJS119" s="9"/>
      <c r="AJT119" s="9"/>
      <c r="AJU119" s="9"/>
      <c r="AJV119" s="9"/>
      <c r="AJW119" s="9"/>
      <c r="AJX119" s="9"/>
      <c r="AJY119" s="9"/>
      <c r="AJZ119" s="9"/>
      <c r="AKA119" s="9"/>
      <c r="AKB119" s="9"/>
      <c r="AKC119" s="9"/>
      <c r="AKD119" s="9"/>
      <c r="AKE119" s="9"/>
      <c r="AKF119" s="9"/>
      <c r="AKG119" s="9"/>
      <c r="AKH119" s="9"/>
      <c r="AKI119" s="9"/>
      <c r="AKJ119" s="9"/>
      <c r="AKK119" s="9"/>
      <c r="AKL119" s="9"/>
      <c r="AKM119" s="9"/>
      <c r="AKN119" s="9"/>
      <c r="AKO119" s="9"/>
      <c r="AKP119" s="9"/>
      <c r="AKQ119" s="9"/>
      <c r="AKR119" s="9"/>
      <c r="AKS119" s="9"/>
      <c r="AKT119" s="9"/>
      <c r="AKU119" s="9"/>
      <c r="AKV119" s="9"/>
      <c r="AKW119" s="9"/>
      <c r="AKX119" s="9"/>
      <c r="AKY119" s="9"/>
      <c r="AKZ119" s="9"/>
      <c r="ALA119" s="9"/>
      <c r="ALB119" s="9"/>
      <c r="ALC119" s="9"/>
      <c r="ALD119" s="9"/>
      <c r="ALE119" s="9"/>
      <c r="ALF119" s="9"/>
      <c r="ALG119" s="9"/>
      <c r="ALH119" s="9"/>
      <c r="ALI119" s="9"/>
      <c r="ALJ119" s="9"/>
      <c r="ALK119" s="9"/>
      <c r="ALL119" s="9"/>
      <c r="ALM119" s="9"/>
      <c r="ALN119" s="9"/>
      <c r="ALO119" s="9"/>
      <c r="ALP119" s="9"/>
      <c r="ALQ119" s="9"/>
      <c r="ALR119" s="9"/>
      <c r="ALS119" s="9"/>
      <c r="ALT119" s="9"/>
      <c r="ALU119" s="9"/>
      <c r="ALV119" s="9"/>
      <c r="ALW119" s="9"/>
      <c r="ALX119" s="9"/>
      <c r="ALY119" s="9"/>
      <c r="ALZ119" s="9"/>
      <c r="AMA119" s="9"/>
      <c r="AMB119" s="9"/>
      <c r="AMC119" s="9"/>
      <c r="AMD119" s="9"/>
      <c r="AME119" s="9"/>
      <c r="AMF119" s="9"/>
      <c r="AMG119" s="9"/>
      <c r="AMH119" s="9"/>
      <c r="AMI119" s="9"/>
      <c r="AMJ119" s="9"/>
      <c r="AMK119" s="9"/>
      <c r="AML119" s="9"/>
      <c r="AMM119" s="9"/>
      <c r="AMN119" s="9"/>
      <c r="AMO119" s="9"/>
      <c r="AMP119" s="9"/>
      <c r="AMQ119" s="9"/>
      <c r="AMR119" s="9"/>
      <c r="AMS119" s="9"/>
      <c r="AMT119" s="9"/>
      <c r="AMU119" s="9"/>
      <c r="AMV119" s="9"/>
      <c r="AMW119" s="9"/>
      <c r="AMX119" s="9"/>
      <c r="AMY119" s="9"/>
      <c r="AMZ119" s="9"/>
      <c r="ANA119" s="9"/>
      <c r="ANB119" s="9"/>
      <c r="ANC119" s="9"/>
      <c r="AND119" s="9"/>
      <c r="ANE119" s="9"/>
      <c r="ANF119" s="9"/>
      <c r="ANG119" s="9"/>
      <c r="ANH119" s="9"/>
      <c r="ANI119" s="9"/>
      <c r="ANJ119" s="9"/>
      <c r="ANK119" s="9"/>
      <c r="ANL119" s="9"/>
      <c r="ANM119" s="9"/>
      <c r="ANN119" s="9"/>
      <c r="ANO119" s="9"/>
      <c r="ANP119" s="9"/>
      <c r="ANQ119" s="9"/>
      <c r="ANR119" s="9"/>
      <c r="ANS119" s="9"/>
      <c r="ANT119" s="9"/>
      <c r="ANU119" s="9"/>
      <c r="ANV119" s="9"/>
      <c r="ANW119" s="9"/>
      <c r="ANX119" s="9"/>
      <c r="ANY119" s="9"/>
      <c r="ANZ119" s="9"/>
      <c r="AOA119" s="9"/>
      <c r="AOB119" s="9"/>
      <c r="AOC119" s="9"/>
      <c r="AOD119" s="9"/>
      <c r="AOE119" s="9"/>
      <c r="AOF119" s="9"/>
      <c r="AOG119" s="9"/>
      <c r="AOH119" s="9"/>
      <c r="AOI119" s="9"/>
      <c r="AOJ119" s="9"/>
      <c r="AOK119" s="9"/>
      <c r="AOL119" s="9"/>
      <c r="AOM119" s="9"/>
      <c r="AON119" s="9"/>
      <c r="AOO119" s="9"/>
      <c r="AOP119" s="9"/>
      <c r="AOQ119" s="9"/>
      <c r="AOR119" s="9"/>
      <c r="AOS119" s="9"/>
      <c r="AOT119" s="9"/>
      <c r="AOU119" s="9"/>
      <c r="AOV119" s="9"/>
      <c r="AOW119" s="9"/>
      <c r="AOX119" s="9"/>
      <c r="AOY119" s="9"/>
      <c r="AOZ119" s="9"/>
      <c r="APA119" s="9"/>
      <c r="APB119" s="9"/>
      <c r="APC119" s="9"/>
      <c r="APD119" s="9"/>
      <c r="APE119" s="9"/>
      <c r="APF119" s="9"/>
      <c r="APG119" s="9"/>
      <c r="APH119" s="9"/>
      <c r="API119" s="9"/>
      <c r="APJ119" s="9"/>
      <c r="APK119" s="9"/>
      <c r="APL119" s="9"/>
      <c r="APM119" s="9"/>
      <c r="APN119" s="9"/>
      <c r="APO119" s="9"/>
      <c r="APP119" s="9"/>
      <c r="APQ119" s="9"/>
      <c r="APR119" s="9"/>
      <c r="APS119" s="9"/>
      <c r="APT119" s="9"/>
      <c r="APU119" s="9"/>
      <c r="APV119" s="9"/>
      <c r="APW119" s="9"/>
      <c r="APX119" s="9"/>
      <c r="APY119" s="9"/>
      <c r="APZ119" s="9"/>
      <c r="AQA119" s="9"/>
      <c r="AQB119" s="9"/>
      <c r="AQC119" s="9"/>
      <c r="AQD119" s="9"/>
      <c r="AQE119" s="9"/>
      <c r="AQF119" s="9"/>
      <c r="AQG119" s="9"/>
      <c r="AQH119" s="9"/>
      <c r="AQI119" s="9"/>
      <c r="AQJ119" s="9"/>
      <c r="AQK119" s="9"/>
      <c r="AQL119" s="9"/>
      <c r="AQM119" s="9"/>
      <c r="AQN119" s="9"/>
      <c r="AQO119" s="9"/>
      <c r="AQP119" s="9"/>
      <c r="AQQ119" s="9"/>
      <c r="AQR119" s="9"/>
      <c r="AQS119" s="9"/>
      <c r="AQT119" s="9"/>
      <c r="AQU119" s="9"/>
      <c r="AQV119" s="9"/>
      <c r="AQW119" s="9"/>
      <c r="AQX119" s="9"/>
      <c r="AQY119" s="9"/>
      <c r="AQZ119" s="9"/>
      <c r="ARA119" s="9"/>
      <c r="ARB119" s="9"/>
      <c r="ARC119" s="9"/>
      <c r="ARD119" s="9"/>
      <c r="ARE119" s="9"/>
      <c r="ARF119" s="9"/>
      <c r="ARG119" s="9"/>
      <c r="ARH119" s="9"/>
      <c r="ARI119" s="9"/>
      <c r="ARJ119" s="9"/>
      <c r="ARK119" s="9"/>
      <c r="ARL119" s="9"/>
      <c r="ARM119" s="9"/>
      <c r="ARN119" s="9"/>
      <c r="ARO119" s="9"/>
      <c r="ARP119" s="9"/>
      <c r="ARQ119" s="9"/>
      <c r="ARR119" s="9"/>
      <c r="ARS119" s="9"/>
      <c r="ART119" s="9"/>
      <c r="ARU119" s="9"/>
      <c r="ARV119" s="9"/>
      <c r="ARW119" s="9"/>
      <c r="ARX119" s="9"/>
      <c r="ARY119" s="9"/>
      <c r="ARZ119" s="9"/>
      <c r="ASA119" s="9"/>
      <c r="ASB119" s="9"/>
      <c r="ASC119" s="9"/>
      <c r="ASD119" s="9"/>
      <c r="ASE119" s="9"/>
      <c r="ASF119" s="9"/>
      <c r="ASG119" s="9"/>
      <c r="ASH119" s="9"/>
      <c r="ASI119" s="9"/>
      <c r="ASJ119" s="9"/>
      <c r="ASK119" s="9"/>
      <c r="ASL119" s="9"/>
      <c r="ASM119" s="9"/>
      <c r="ASN119" s="9"/>
      <c r="ASO119" s="9"/>
      <c r="ASP119" s="9"/>
      <c r="ASQ119" s="9"/>
      <c r="ASR119" s="9"/>
      <c r="ASS119" s="9"/>
      <c r="AST119" s="9"/>
      <c r="ASU119" s="9"/>
      <c r="ASV119" s="9"/>
      <c r="ASW119" s="9"/>
      <c r="ASX119" s="9"/>
      <c r="ASY119" s="9"/>
      <c r="ASZ119" s="9"/>
      <c r="ATA119" s="9"/>
      <c r="ATB119" s="9"/>
      <c r="ATC119" s="9"/>
      <c r="ATD119" s="9"/>
      <c r="ATE119" s="9"/>
      <c r="ATF119" s="9"/>
      <c r="ATG119" s="9"/>
      <c r="ATH119" s="9"/>
      <c r="ATI119" s="9"/>
      <c r="ATJ119" s="9"/>
      <c r="ATK119" s="9"/>
      <c r="ATL119" s="9"/>
      <c r="ATM119" s="9"/>
      <c r="ATN119" s="9"/>
      <c r="ATO119" s="9"/>
      <c r="ATP119" s="9"/>
      <c r="ATQ119" s="9"/>
      <c r="ATR119" s="9"/>
      <c r="ATS119" s="9"/>
      <c r="ATT119" s="9"/>
      <c r="ATU119" s="9"/>
      <c r="ATV119" s="9"/>
      <c r="ATW119" s="9"/>
      <c r="ATX119" s="9"/>
      <c r="ATY119" s="9"/>
      <c r="ATZ119" s="9"/>
      <c r="AUA119" s="9"/>
      <c r="AUB119" s="9"/>
      <c r="AUC119" s="9"/>
      <c r="AUD119" s="9"/>
      <c r="AUE119" s="9"/>
      <c r="AUF119" s="9"/>
      <c r="AUG119" s="9"/>
      <c r="AUH119" s="9"/>
      <c r="AUI119" s="9"/>
      <c r="AUJ119" s="9"/>
      <c r="AUK119" s="9"/>
      <c r="AUL119" s="9"/>
      <c r="AUM119" s="9"/>
      <c r="AUN119" s="9"/>
      <c r="AUO119" s="9"/>
      <c r="AUP119" s="9"/>
      <c r="AUQ119" s="9"/>
      <c r="AUR119" s="9"/>
      <c r="AUS119" s="9"/>
      <c r="AUT119" s="9"/>
      <c r="AUU119" s="9"/>
      <c r="AUV119" s="9"/>
      <c r="AUW119" s="9"/>
      <c r="AUX119" s="9"/>
      <c r="AUY119" s="9"/>
      <c r="AUZ119" s="9"/>
      <c r="AVA119" s="9"/>
      <c r="AVB119" s="9"/>
      <c r="AVC119" s="9"/>
      <c r="AVD119" s="9"/>
      <c r="AVE119" s="9"/>
      <c r="AVF119" s="9"/>
      <c r="AVG119" s="9"/>
      <c r="AVH119" s="9"/>
      <c r="AVI119" s="9"/>
      <c r="AVJ119" s="9"/>
      <c r="AVK119" s="9"/>
      <c r="AVL119" s="9"/>
      <c r="AVM119" s="9"/>
      <c r="AVN119" s="9"/>
      <c r="AVO119" s="9"/>
      <c r="AVP119" s="9"/>
      <c r="AVQ119" s="9"/>
      <c r="AVR119" s="9"/>
      <c r="AVS119" s="9"/>
      <c r="AVT119" s="9"/>
      <c r="AVU119" s="9"/>
      <c r="AVV119" s="9"/>
      <c r="AVW119" s="9"/>
      <c r="AVX119" s="9"/>
      <c r="AVY119" s="9"/>
      <c r="AVZ119" s="9"/>
      <c r="AWA119" s="9"/>
      <c r="AWB119" s="9"/>
      <c r="AWC119" s="9"/>
      <c r="AWD119" s="9"/>
      <c r="AWE119" s="9"/>
      <c r="AWF119" s="9"/>
      <c r="AWG119" s="9"/>
      <c r="AWH119" s="9"/>
      <c r="AWI119" s="9"/>
      <c r="AWJ119" s="9"/>
      <c r="AWK119" s="9"/>
      <c r="AWL119" s="9"/>
      <c r="AWM119" s="9"/>
      <c r="AWN119" s="9"/>
      <c r="AWO119" s="9"/>
      <c r="AWP119" s="9"/>
      <c r="AWQ119" s="9"/>
      <c r="AWR119" s="9"/>
      <c r="AWS119" s="9"/>
      <c r="AWT119" s="9"/>
      <c r="AWU119" s="9"/>
      <c r="AWV119" s="9"/>
      <c r="AWW119" s="9"/>
      <c r="AWX119" s="9"/>
      <c r="AWY119" s="9"/>
      <c r="AWZ119" s="9"/>
      <c r="AXA119" s="9"/>
      <c r="AXB119" s="9"/>
      <c r="AXC119" s="9"/>
      <c r="AXD119" s="9"/>
      <c r="AXE119" s="9"/>
      <c r="AXF119" s="9"/>
      <c r="AXG119" s="9"/>
      <c r="AXH119" s="9"/>
      <c r="AXI119" s="9"/>
      <c r="AXJ119" s="9"/>
      <c r="AXK119" s="9"/>
      <c r="AXL119" s="9"/>
      <c r="AXM119" s="9"/>
      <c r="AXN119" s="9"/>
      <c r="AXO119" s="9"/>
      <c r="AXP119" s="9"/>
      <c r="AXQ119" s="9"/>
      <c r="AXR119" s="9"/>
      <c r="AXS119" s="9"/>
      <c r="AXT119" s="9"/>
      <c r="AXU119" s="9"/>
      <c r="AXV119" s="9"/>
      <c r="AXW119" s="9"/>
      <c r="AXX119" s="9"/>
      <c r="AXY119" s="9"/>
      <c r="AXZ119" s="9"/>
      <c r="AYA119" s="9"/>
      <c r="AYB119" s="9"/>
      <c r="AYC119" s="9"/>
      <c r="AYD119" s="9"/>
      <c r="AYE119" s="9"/>
      <c r="AYF119" s="9"/>
      <c r="AYG119" s="9"/>
      <c r="AYH119" s="9"/>
      <c r="AYI119" s="9"/>
      <c r="AYJ119" s="9"/>
      <c r="AYK119" s="9"/>
      <c r="AYL119" s="9"/>
      <c r="AYM119" s="9"/>
      <c r="AYN119" s="9"/>
      <c r="AYO119" s="9"/>
      <c r="AYP119" s="9"/>
      <c r="AYQ119" s="9"/>
      <c r="AYR119" s="9"/>
      <c r="AYS119" s="9"/>
      <c r="AYT119" s="9"/>
      <c r="AYU119" s="9"/>
      <c r="AYV119" s="9"/>
      <c r="AYW119" s="9"/>
      <c r="AYX119" s="9"/>
      <c r="AYY119" s="9"/>
      <c r="AYZ119" s="9"/>
      <c r="AZA119" s="9"/>
      <c r="AZB119" s="9"/>
      <c r="AZC119" s="9"/>
      <c r="AZD119" s="9"/>
      <c r="AZE119" s="9"/>
      <c r="AZF119" s="9"/>
      <c r="AZG119" s="9"/>
      <c r="AZH119" s="9"/>
      <c r="AZI119" s="9"/>
      <c r="AZJ119" s="9"/>
      <c r="AZK119" s="9"/>
      <c r="AZL119" s="9"/>
      <c r="AZM119" s="9"/>
      <c r="AZN119" s="9"/>
      <c r="AZO119" s="9"/>
      <c r="AZP119" s="9"/>
      <c r="AZQ119" s="9"/>
      <c r="AZR119" s="9"/>
      <c r="AZS119" s="9"/>
      <c r="AZT119" s="9"/>
      <c r="AZU119" s="9"/>
      <c r="AZV119" s="9"/>
      <c r="AZW119" s="9"/>
      <c r="AZX119" s="9"/>
      <c r="AZY119" s="9"/>
      <c r="AZZ119" s="9"/>
      <c r="BAA119" s="9"/>
      <c r="BAB119" s="9"/>
      <c r="BAC119" s="9"/>
      <c r="BAD119" s="9"/>
      <c r="BAE119" s="9"/>
      <c r="BAF119" s="9"/>
      <c r="BAG119" s="9"/>
      <c r="BAH119" s="9"/>
      <c r="BAI119" s="9"/>
      <c r="BAJ119" s="9"/>
      <c r="BAK119" s="9"/>
      <c r="BAL119" s="9"/>
      <c r="BAM119" s="9"/>
      <c r="BAN119" s="9"/>
      <c r="BAO119" s="9"/>
      <c r="BAP119" s="9"/>
      <c r="BAQ119" s="9"/>
      <c r="BAR119" s="9"/>
      <c r="BAS119" s="9"/>
      <c r="BAT119" s="9"/>
      <c r="BAU119" s="9"/>
      <c r="BAV119" s="9"/>
      <c r="BAW119" s="9"/>
      <c r="BAX119" s="9"/>
      <c r="BAY119" s="9"/>
      <c r="BAZ119" s="9"/>
      <c r="BBA119" s="9"/>
      <c r="BBB119" s="9"/>
      <c r="BBC119" s="9"/>
      <c r="BBD119" s="9"/>
      <c r="BBE119" s="9"/>
      <c r="BBF119" s="9"/>
      <c r="BBG119" s="9"/>
      <c r="BBH119" s="9"/>
      <c r="BBI119" s="9"/>
      <c r="BBJ119" s="9"/>
      <c r="BBK119" s="9"/>
      <c r="BBL119" s="9"/>
      <c r="BBM119" s="9"/>
      <c r="BBN119" s="9"/>
      <c r="BBO119" s="9"/>
      <c r="BBP119" s="9"/>
      <c r="BBQ119" s="9"/>
      <c r="BBR119" s="9"/>
      <c r="BBS119" s="9"/>
      <c r="BBT119" s="9"/>
      <c r="BBU119" s="9"/>
      <c r="BBV119" s="9"/>
      <c r="BBW119" s="9"/>
      <c r="BBX119" s="9"/>
      <c r="BBY119" s="9"/>
      <c r="BBZ119" s="9"/>
      <c r="BCA119" s="9"/>
      <c r="BCB119" s="9"/>
      <c r="BCC119" s="9"/>
      <c r="BCD119" s="9"/>
      <c r="BCE119" s="9"/>
      <c r="BCF119" s="9"/>
      <c r="BCG119" s="9"/>
      <c r="BCH119" s="9"/>
      <c r="BCI119" s="9"/>
      <c r="BCJ119" s="9"/>
      <c r="BCK119" s="9"/>
      <c r="BCL119" s="9"/>
      <c r="BCM119" s="9"/>
      <c r="BCN119" s="9"/>
      <c r="BCO119" s="9"/>
      <c r="BCP119" s="9"/>
      <c r="BCQ119" s="9"/>
      <c r="BCR119" s="9"/>
      <c r="BCS119" s="9"/>
      <c r="BCT119" s="9"/>
      <c r="BCU119" s="9"/>
      <c r="BCV119" s="9"/>
      <c r="BCW119" s="9"/>
      <c r="BCX119" s="9"/>
      <c r="BCY119" s="9"/>
      <c r="BCZ119" s="9"/>
      <c r="BDA119" s="9"/>
      <c r="BDB119" s="9"/>
      <c r="BDC119" s="9"/>
      <c r="BDD119" s="9"/>
      <c r="BDE119" s="9"/>
      <c r="BDF119" s="9"/>
      <c r="BDG119" s="9"/>
      <c r="BDH119" s="9"/>
      <c r="BDI119" s="9"/>
      <c r="BDJ119" s="9"/>
      <c r="BDK119" s="9"/>
      <c r="BDL119" s="9"/>
      <c r="BDM119" s="9"/>
      <c r="BDN119" s="9"/>
      <c r="BDO119" s="9"/>
      <c r="BDP119" s="9"/>
      <c r="BDQ119" s="9"/>
      <c r="BDR119" s="9"/>
      <c r="BDS119" s="9"/>
      <c r="BDT119" s="9"/>
      <c r="BDU119" s="9"/>
      <c r="BDV119" s="9"/>
      <c r="BDW119" s="9"/>
      <c r="BDX119" s="9"/>
      <c r="BDY119" s="9"/>
      <c r="BDZ119" s="9"/>
      <c r="BEA119" s="9"/>
      <c r="BEB119" s="9"/>
      <c r="BEC119" s="9"/>
      <c r="BED119" s="9"/>
      <c r="BEE119" s="9"/>
      <c r="BEF119" s="9"/>
      <c r="BEG119" s="9"/>
      <c r="BEH119" s="9"/>
      <c r="BEI119" s="9"/>
      <c r="BEJ119" s="9"/>
      <c r="BEK119" s="9"/>
      <c r="BEL119" s="9"/>
      <c r="BEM119" s="9"/>
      <c r="BEN119" s="9"/>
      <c r="BEO119" s="9"/>
      <c r="BEP119" s="9"/>
      <c r="BEQ119" s="9"/>
      <c r="BER119" s="9"/>
      <c r="BES119" s="9"/>
      <c r="BET119" s="9"/>
      <c r="BEU119" s="9"/>
      <c r="BEV119" s="9"/>
      <c r="BEW119" s="9"/>
      <c r="BEX119" s="9"/>
      <c r="BEY119" s="9"/>
      <c r="BEZ119" s="9"/>
      <c r="BFA119" s="9"/>
      <c r="BFB119" s="9"/>
      <c r="BFC119" s="9"/>
      <c r="BFD119" s="9"/>
      <c r="BFE119" s="9"/>
      <c r="BFF119" s="9"/>
      <c r="BFG119" s="9"/>
      <c r="BFH119" s="9"/>
      <c r="BFI119" s="9"/>
      <c r="BFJ119" s="9"/>
      <c r="BFK119" s="9"/>
      <c r="BFL119" s="9"/>
      <c r="BFM119" s="9"/>
      <c r="BFN119" s="9"/>
      <c r="BFO119" s="9"/>
      <c r="BFP119" s="9"/>
      <c r="BFQ119" s="9"/>
      <c r="BFR119" s="9"/>
      <c r="BFS119" s="9"/>
      <c r="BFT119" s="9"/>
      <c r="BFU119" s="9"/>
      <c r="BFV119" s="9"/>
      <c r="BFW119" s="9"/>
      <c r="BFX119" s="9"/>
      <c r="BFY119" s="9"/>
      <c r="BFZ119" s="9"/>
      <c r="BGA119" s="9"/>
      <c r="BGB119" s="9"/>
      <c r="BGC119" s="9"/>
      <c r="BGD119" s="9"/>
      <c r="BGE119" s="9"/>
      <c r="BGF119" s="9"/>
      <c r="BGG119" s="9"/>
      <c r="BGH119" s="9"/>
      <c r="BGI119" s="9"/>
      <c r="BGJ119" s="9"/>
      <c r="BGK119" s="9"/>
      <c r="BGL119" s="9"/>
      <c r="BGM119" s="9"/>
      <c r="BGN119" s="9"/>
      <c r="BGO119" s="9"/>
      <c r="BGP119" s="9"/>
      <c r="BGQ119" s="9"/>
      <c r="BGR119" s="9"/>
      <c r="BGS119" s="9"/>
      <c r="BGT119" s="9"/>
      <c r="BGU119" s="9"/>
      <c r="BGV119" s="9"/>
      <c r="BGW119" s="9"/>
      <c r="BGX119" s="9"/>
      <c r="BGY119" s="9"/>
      <c r="BGZ119" s="9"/>
      <c r="BHA119" s="9"/>
      <c r="BHB119" s="9"/>
      <c r="BHC119" s="9"/>
      <c r="BHD119" s="9"/>
      <c r="BHE119" s="9"/>
      <c r="BHF119" s="9"/>
      <c r="BHG119" s="9"/>
      <c r="BHH119" s="9"/>
      <c r="BHI119" s="9"/>
      <c r="BHJ119" s="9"/>
      <c r="BHK119" s="9"/>
      <c r="BHL119" s="9"/>
      <c r="BHM119" s="9"/>
      <c r="BHN119" s="9"/>
      <c r="BHO119" s="9"/>
      <c r="BHP119" s="9"/>
      <c r="BHQ119" s="9"/>
      <c r="BHR119" s="9"/>
      <c r="BHS119" s="9"/>
      <c r="BHT119" s="9"/>
      <c r="BHU119" s="9"/>
      <c r="BHV119" s="9"/>
      <c r="BHW119" s="9"/>
      <c r="BHX119" s="9"/>
      <c r="BHY119" s="9"/>
      <c r="BHZ119" s="9"/>
      <c r="BIA119" s="9"/>
      <c r="BIB119" s="9"/>
      <c r="BIC119" s="9"/>
      <c r="BID119" s="9"/>
      <c r="BIE119" s="9"/>
      <c r="BIF119" s="9"/>
      <c r="BIG119" s="9"/>
      <c r="BIH119" s="9"/>
      <c r="BII119" s="9"/>
      <c r="BIJ119" s="9"/>
      <c r="BIK119" s="9"/>
      <c r="BIL119" s="9"/>
      <c r="BIM119" s="9"/>
      <c r="BIN119" s="9"/>
      <c r="BIO119" s="9"/>
      <c r="BIP119" s="9"/>
      <c r="BIQ119" s="9"/>
      <c r="BIR119" s="9"/>
      <c r="BIS119" s="9"/>
      <c r="BIT119" s="9"/>
      <c r="BIU119" s="9"/>
      <c r="BIV119" s="9"/>
      <c r="BIW119" s="9"/>
      <c r="BIX119" s="9"/>
      <c r="BIY119" s="9"/>
      <c r="BIZ119" s="9"/>
      <c r="BJA119" s="9"/>
      <c r="BJB119" s="9"/>
      <c r="BJC119" s="9"/>
      <c r="BJD119" s="9"/>
      <c r="BJE119" s="9"/>
      <c r="BJF119" s="9"/>
      <c r="BJG119" s="9"/>
      <c r="BJH119" s="9"/>
      <c r="BJI119" s="9"/>
      <c r="BJJ119" s="9"/>
      <c r="BJK119" s="9"/>
      <c r="BJL119" s="9"/>
      <c r="BJM119" s="9"/>
      <c r="BJN119" s="9"/>
      <c r="BJO119" s="9"/>
      <c r="BJP119" s="9"/>
      <c r="BJQ119" s="9"/>
      <c r="BJR119" s="9"/>
      <c r="BJS119" s="9"/>
      <c r="BJT119" s="9"/>
      <c r="BJU119" s="9"/>
      <c r="BJV119" s="9"/>
      <c r="BJW119" s="9"/>
      <c r="BJX119" s="9"/>
      <c r="BJY119" s="9"/>
      <c r="BJZ119" s="9"/>
      <c r="BKA119" s="9"/>
      <c r="BKB119" s="9"/>
      <c r="BKC119" s="9"/>
      <c r="BKD119" s="9"/>
      <c r="BKE119" s="9"/>
      <c r="BKF119" s="9"/>
      <c r="BKG119" s="9"/>
      <c r="BKH119" s="9"/>
      <c r="BKI119" s="9"/>
      <c r="BKJ119" s="9"/>
      <c r="BKK119" s="9"/>
      <c r="BKL119" s="9"/>
      <c r="BKM119" s="9"/>
      <c r="BKN119" s="9"/>
      <c r="BKO119" s="9"/>
      <c r="BKP119" s="9"/>
      <c r="BKQ119" s="9"/>
      <c r="BKR119" s="9"/>
      <c r="BKS119" s="9"/>
      <c r="BKT119" s="9"/>
      <c r="BKU119" s="9"/>
      <c r="BKV119" s="9"/>
      <c r="BKW119" s="9"/>
      <c r="BKX119" s="9"/>
      <c r="BKY119" s="9"/>
      <c r="BKZ119" s="9"/>
      <c r="BLA119" s="9"/>
      <c r="BLB119" s="9"/>
      <c r="BLC119" s="9"/>
      <c r="BLD119" s="9"/>
      <c r="BLE119" s="9"/>
      <c r="BLF119" s="9"/>
      <c r="BLG119" s="9"/>
      <c r="BLH119" s="9"/>
      <c r="BLI119" s="9"/>
      <c r="BLJ119" s="9"/>
      <c r="BLK119" s="9"/>
      <c r="BLL119" s="9"/>
      <c r="BLM119" s="9"/>
      <c r="BLN119" s="9"/>
      <c r="BLO119" s="9"/>
      <c r="BLP119" s="9"/>
      <c r="BLQ119" s="9"/>
      <c r="BLR119" s="9"/>
      <c r="BLS119" s="9"/>
      <c r="BLT119" s="9"/>
      <c r="BLU119" s="9"/>
      <c r="BLV119" s="9"/>
      <c r="BLW119" s="9"/>
      <c r="BLX119" s="9"/>
      <c r="BLY119" s="9"/>
      <c r="BLZ119" s="9"/>
      <c r="BMA119" s="9"/>
      <c r="BMB119" s="9"/>
      <c r="BMC119" s="9"/>
      <c r="BMD119" s="9"/>
      <c r="BME119" s="9"/>
      <c r="BMF119" s="9"/>
      <c r="BMG119" s="9"/>
      <c r="BMH119" s="9"/>
      <c r="BMI119" s="9"/>
      <c r="BMJ119" s="9"/>
      <c r="BMK119" s="9"/>
      <c r="BML119" s="9"/>
      <c r="BMM119" s="9"/>
      <c r="BMN119" s="9"/>
      <c r="BMO119" s="9"/>
      <c r="BMP119" s="9"/>
      <c r="BMQ119" s="9"/>
      <c r="BMR119" s="9"/>
      <c r="BMS119" s="9"/>
      <c r="BMT119" s="9"/>
      <c r="BMU119" s="9"/>
      <c r="BMV119" s="9"/>
      <c r="BMW119" s="9"/>
      <c r="BMX119" s="9"/>
      <c r="BMY119" s="9"/>
      <c r="BMZ119" s="9"/>
      <c r="BNA119" s="9"/>
      <c r="BNB119" s="9"/>
      <c r="BNC119" s="9"/>
      <c r="BND119" s="9"/>
      <c r="BNE119" s="9"/>
      <c r="BNF119" s="9"/>
      <c r="BNG119" s="9"/>
      <c r="BNH119" s="9"/>
      <c r="BNI119" s="9"/>
      <c r="BNJ119" s="9"/>
      <c r="BNK119" s="9"/>
      <c r="BNL119" s="9"/>
      <c r="BNM119" s="9"/>
      <c r="BNN119" s="9"/>
      <c r="BNO119" s="9"/>
      <c r="BNP119" s="9"/>
      <c r="BNQ119" s="9"/>
      <c r="BNR119" s="9"/>
      <c r="BNS119" s="9"/>
      <c r="BNT119" s="9"/>
      <c r="BNU119" s="9"/>
      <c r="BNV119" s="9"/>
      <c r="BNW119" s="9"/>
      <c r="BNX119" s="9"/>
      <c r="BNY119" s="9"/>
      <c r="BNZ119" s="9"/>
      <c r="BOA119" s="9"/>
      <c r="BOB119" s="9"/>
      <c r="BOC119" s="9"/>
      <c r="BOD119" s="9"/>
      <c r="BOE119" s="9"/>
      <c r="BOF119" s="9"/>
      <c r="BOG119" s="9"/>
      <c r="BOH119" s="9"/>
      <c r="BOI119" s="9"/>
      <c r="BOJ119" s="9"/>
      <c r="BOK119" s="9"/>
      <c r="BOL119" s="9"/>
      <c r="BOM119" s="9"/>
      <c r="BON119" s="9"/>
      <c r="BOO119" s="9"/>
      <c r="BOP119" s="9"/>
      <c r="BOQ119" s="9"/>
      <c r="BOR119" s="9"/>
      <c r="BOS119" s="9"/>
      <c r="BOT119" s="9"/>
      <c r="BOU119" s="9"/>
      <c r="BOV119" s="9"/>
      <c r="BOW119" s="9"/>
      <c r="BOX119" s="9"/>
      <c r="BOY119" s="9"/>
      <c r="BOZ119" s="9"/>
      <c r="BPA119" s="9"/>
      <c r="BPB119" s="9"/>
      <c r="BPC119" s="9"/>
      <c r="BPD119" s="9"/>
      <c r="BPE119" s="9"/>
      <c r="BPF119" s="9"/>
      <c r="BPG119" s="9"/>
      <c r="BPH119" s="9"/>
      <c r="BPI119" s="9"/>
      <c r="BPJ119" s="9"/>
      <c r="BPK119" s="9"/>
      <c r="BPL119" s="9"/>
      <c r="BPM119" s="9"/>
      <c r="BPN119" s="9"/>
      <c r="BPO119" s="9"/>
      <c r="BPP119" s="9"/>
      <c r="BPQ119" s="9"/>
      <c r="BPR119" s="9"/>
      <c r="BPS119" s="9"/>
      <c r="BPT119" s="9"/>
      <c r="BPU119" s="9"/>
      <c r="BPV119" s="9"/>
      <c r="BPW119" s="9"/>
      <c r="BPX119" s="9"/>
      <c r="BPY119" s="9"/>
      <c r="BPZ119" s="9"/>
      <c r="BQA119" s="9"/>
      <c r="BQB119" s="9"/>
      <c r="BQC119" s="9"/>
      <c r="BQD119" s="9"/>
      <c r="BQE119" s="9"/>
      <c r="BQF119" s="9"/>
      <c r="BQG119" s="9"/>
      <c r="BQH119" s="9"/>
      <c r="BQI119" s="9"/>
      <c r="BQJ119" s="9"/>
      <c r="BQK119" s="9"/>
      <c r="BQL119" s="9"/>
      <c r="BQM119" s="9"/>
      <c r="BQN119" s="9"/>
      <c r="BQO119" s="9"/>
      <c r="BQP119" s="9"/>
      <c r="BQQ119" s="9"/>
      <c r="BQR119" s="9"/>
      <c r="BQS119" s="9"/>
      <c r="BQT119" s="9"/>
      <c r="BQU119" s="9"/>
      <c r="BQV119" s="9"/>
      <c r="BQW119" s="9"/>
      <c r="BQX119" s="9"/>
      <c r="BQY119" s="9"/>
      <c r="BQZ119" s="9"/>
      <c r="BRA119" s="9"/>
      <c r="BRB119" s="9"/>
      <c r="BRC119" s="9"/>
      <c r="BRD119" s="9"/>
      <c r="BRE119" s="9"/>
      <c r="BRF119" s="9"/>
      <c r="BRG119" s="9"/>
      <c r="BRH119" s="9"/>
      <c r="BRI119" s="9"/>
      <c r="BRJ119" s="9"/>
      <c r="BRK119" s="9"/>
      <c r="BRL119" s="9"/>
      <c r="BRM119" s="9"/>
      <c r="BRN119" s="9"/>
      <c r="BRO119" s="9"/>
      <c r="BRP119" s="9"/>
      <c r="BRQ119" s="9"/>
      <c r="BRR119" s="9"/>
      <c r="BRS119" s="9"/>
      <c r="BRT119" s="9"/>
      <c r="BRU119" s="9"/>
      <c r="BRV119" s="9"/>
      <c r="BRW119" s="9"/>
      <c r="BRX119" s="9"/>
      <c r="BRY119" s="9"/>
      <c r="BRZ119" s="9"/>
      <c r="BSA119" s="9"/>
      <c r="BSB119" s="9"/>
      <c r="BSC119" s="9"/>
      <c r="BSD119" s="9"/>
      <c r="BSE119" s="9"/>
      <c r="BSF119" s="9"/>
      <c r="BSG119" s="9"/>
      <c r="BSH119" s="9"/>
      <c r="BSI119" s="9"/>
      <c r="BSJ119" s="9"/>
      <c r="BSK119" s="9"/>
      <c r="BSL119" s="9"/>
      <c r="BSM119" s="9"/>
      <c r="BSN119" s="9"/>
      <c r="BSO119" s="9"/>
      <c r="BSP119" s="9"/>
      <c r="BSQ119" s="9"/>
      <c r="BSR119" s="9"/>
      <c r="BSS119" s="9"/>
      <c r="BST119" s="9"/>
      <c r="BSU119" s="9"/>
      <c r="BSV119" s="9"/>
      <c r="BSW119" s="9"/>
      <c r="BSX119" s="9"/>
      <c r="BSY119" s="9"/>
      <c r="BSZ119" s="9"/>
      <c r="BTA119" s="9"/>
      <c r="BTB119" s="9"/>
      <c r="BTC119" s="9"/>
      <c r="BTD119" s="9"/>
      <c r="BTE119" s="9"/>
      <c r="BTF119" s="9"/>
      <c r="BTG119" s="9"/>
      <c r="BTH119" s="9"/>
      <c r="BTI119" s="9"/>
      <c r="BTJ119" s="9"/>
      <c r="BTK119" s="9"/>
      <c r="BTL119" s="9"/>
      <c r="BTM119" s="9"/>
      <c r="BTN119" s="9"/>
      <c r="BTO119" s="9"/>
      <c r="BTP119" s="9"/>
      <c r="BTQ119" s="9"/>
      <c r="BTR119" s="9"/>
      <c r="BTS119" s="9"/>
      <c r="BTT119" s="9"/>
      <c r="BTU119" s="9"/>
      <c r="BTV119" s="9"/>
      <c r="BTW119" s="9"/>
      <c r="BTX119" s="9"/>
      <c r="BTY119" s="9"/>
      <c r="BTZ119" s="9"/>
      <c r="BUA119" s="9"/>
      <c r="BUB119" s="9"/>
      <c r="BUC119" s="9"/>
      <c r="BUD119" s="9"/>
    </row>
    <row r="120" spans="1:1902" s="15" customFormat="1" ht="15.75" customHeight="1" x14ac:dyDescent="0.2">
      <c r="A120" s="17"/>
      <c r="B120" s="42"/>
      <c r="C120" s="42" t="s">
        <v>60</v>
      </c>
      <c r="D120" s="43"/>
      <c r="E120" s="43"/>
      <c r="F120" s="22"/>
      <c r="G120" s="22"/>
      <c r="H120" s="22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9"/>
      <c r="LD120" s="9"/>
      <c r="LE120" s="9"/>
      <c r="LF120" s="9"/>
      <c r="LG120" s="9"/>
      <c r="LH120" s="9"/>
      <c r="LI120" s="9"/>
      <c r="LJ120" s="9"/>
      <c r="LK120" s="9"/>
      <c r="LL120" s="9"/>
      <c r="LM120" s="9"/>
      <c r="LN120" s="9"/>
      <c r="LO120" s="9"/>
      <c r="LP120" s="9"/>
      <c r="LQ120" s="9"/>
      <c r="LR120" s="9"/>
      <c r="LS120" s="9"/>
      <c r="LT120" s="9"/>
      <c r="LU120" s="9"/>
      <c r="LV120" s="9"/>
      <c r="LW120" s="9"/>
      <c r="LX120" s="9"/>
      <c r="LY120" s="9"/>
      <c r="LZ120" s="9"/>
      <c r="MA120" s="9"/>
      <c r="MB120" s="9"/>
      <c r="MC120" s="9"/>
      <c r="MD120" s="9"/>
      <c r="ME120" s="9"/>
      <c r="MF120" s="9"/>
      <c r="MG120" s="9"/>
      <c r="MH120" s="9"/>
      <c r="MI120" s="9"/>
      <c r="MJ120" s="9"/>
      <c r="MK120" s="9"/>
      <c r="ML120" s="9"/>
      <c r="MM120" s="9"/>
      <c r="MN120" s="9"/>
      <c r="MO120" s="9"/>
      <c r="MP120" s="9"/>
      <c r="MQ120" s="9"/>
      <c r="MR120" s="9"/>
      <c r="MS120" s="9"/>
      <c r="MT120" s="9"/>
      <c r="MU120" s="9"/>
      <c r="MV120" s="9"/>
      <c r="MW120" s="9"/>
      <c r="MX120" s="9"/>
      <c r="MY120" s="9"/>
      <c r="MZ120" s="9"/>
      <c r="NA120" s="9"/>
      <c r="NB120" s="9"/>
      <c r="NC120" s="9"/>
      <c r="ND120" s="9"/>
      <c r="NE120" s="9"/>
      <c r="NF120" s="9"/>
      <c r="NG120" s="9"/>
      <c r="NH120" s="9"/>
      <c r="NI120" s="9"/>
      <c r="NJ120" s="9"/>
      <c r="NK120" s="9"/>
      <c r="NL120" s="9"/>
      <c r="NM120" s="9"/>
      <c r="NN120" s="9"/>
      <c r="NO120" s="9"/>
      <c r="NP120" s="9"/>
      <c r="NQ120" s="9"/>
      <c r="NR120" s="9"/>
      <c r="NS120" s="9"/>
      <c r="NT120" s="9"/>
      <c r="NU120" s="9"/>
      <c r="NV120" s="9"/>
      <c r="NW120" s="9"/>
      <c r="NX120" s="9"/>
      <c r="NY120" s="9"/>
      <c r="NZ120" s="9"/>
      <c r="OA120" s="9"/>
      <c r="OB120" s="9"/>
      <c r="OC120" s="9"/>
      <c r="OD120" s="9"/>
      <c r="OE120" s="9"/>
      <c r="OF120" s="9"/>
      <c r="OG120" s="9"/>
      <c r="OH120" s="9"/>
      <c r="OI120" s="9"/>
      <c r="OJ120" s="9"/>
      <c r="OK120" s="9"/>
      <c r="OL120" s="9"/>
      <c r="OM120" s="9"/>
      <c r="ON120" s="9"/>
      <c r="OO120" s="9"/>
      <c r="OP120" s="9"/>
      <c r="OQ120" s="9"/>
      <c r="OR120" s="9"/>
      <c r="OS120" s="9"/>
      <c r="OT120" s="9"/>
      <c r="OU120" s="9"/>
      <c r="OV120" s="9"/>
      <c r="OW120" s="9"/>
      <c r="OX120" s="9"/>
      <c r="OY120" s="9"/>
      <c r="OZ120" s="9"/>
      <c r="PA120" s="9"/>
      <c r="PB120" s="9"/>
      <c r="PC120" s="9"/>
      <c r="PD120" s="9"/>
      <c r="PE120" s="9"/>
      <c r="PF120" s="9"/>
      <c r="PG120" s="9"/>
      <c r="PH120" s="9"/>
      <c r="PI120" s="9"/>
      <c r="PJ120" s="9"/>
      <c r="PK120" s="9"/>
      <c r="PL120" s="9"/>
      <c r="PM120" s="9"/>
      <c r="PN120" s="9"/>
      <c r="PO120" s="9"/>
      <c r="PP120" s="9"/>
      <c r="PQ120" s="9"/>
      <c r="PR120" s="9"/>
      <c r="PS120" s="9"/>
      <c r="PT120" s="9"/>
      <c r="PU120" s="9"/>
      <c r="PV120" s="9"/>
      <c r="PW120" s="9"/>
      <c r="PX120" s="9"/>
      <c r="PY120" s="9"/>
      <c r="PZ120" s="9"/>
      <c r="QA120" s="9"/>
      <c r="QB120" s="9"/>
      <c r="QC120" s="9"/>
      <c r="QD120" s="9"/>
      <c r="QE120" s="9"/>
      <c r="QF120" s="9"/>
      <c r="QG120" s="9"/>
      <c r="QH120" s="9"/>
      <c r="QI120" s="9"/>
      <c r="QJ120" s="9"/>
      <c r="QK120" s="9"/>
      <c r="QL120" s="9"/>
      <c r="QM120" s="9"/>
      <c r="QN120" s="9"/>
      <c r="QO120" s="9"/>
      <c r="QP120" s="9"/>
      <c r="QQ120" s="9"/>
      <c r="QR120" s="9"/>
      <c r="QS120" s="9"/>
      <c r="QT120" s="9"/>
      <c r="QU120" s="9"/>
      <c r="QV120" s="9"/>
      <c r="QW120" s="9"/>
      <c r="QX120" s="9"/>
      <c r="QY120" s="9"/>
      <c r="QZ120" s="9"/>
      <c r="RA120" s="9"/>
      <c r="RB120" s="9"/>
      <c r="RC120" s="9"/>
      <c r="RD120" s="9"/>
      <c r="RE120" s="9"/>
      <c r="RF120" s="9"/>
      <c r="RG120" s="9"/>
      <c r="RH120" s="9"/>
      <c r="RI120" s="9"/>
      <c r="RJ120" s="9"/>
      <c r="RK120" s="9"/>
      <c r="RL120" s="9"/>
      <c r="RM120" s="9"/>
      <c r="RN120" s="9"/>
      <c r="RO120" s="9"/>
      <c r="RP120" s="9"/>
      <c r="RQ120" s="9"/>
      <c r="RR120" s="9"/>
      <c r="RS120" s="9"/>
      <c r="RT120" s="9"/>
      <c r="RU120" s="9"/>
      <c r="RV120" s="9"/>
      <c r="RW120" s="9"/>
      <c r="RX120" s="9"/>
      <c r="RY120" s="9"/>
      <c r="RZ120" s="9"/>
      <c r="SA120" s="9"/>
      <c r="SB120" s="9"/>
      <c r="SC120" s="9"/>
      <c r="SD120" s="9"/>
      <c r="SE120" s="9"/>
      <c r="SF120" s="9"/>
      <c r="SG120" s="9"/>
      <c r="SH120" s="9"/>
      <c r="SI120" s="9"/>
      <c r="SJ120" s="9"/>
      <c r="SK120" s="9"/>
      <c r="SL120" s="9"/>
      <c r="SM120" s="9"/>
      <c r="SN120" s="9"/>
      <c r="SO120" s="9"/>
      <c r="SP120" s="9"/>
      <c r="SQ120" s="9"/>
      <c r="SR120" s="9"/>
      <c r="SS120" s="9"/>
      <c r="ST120" s="9"/>
      <c r="SU120" s="9"/>
      <c r="SV120" s="9"/>
      <c r="SW120" s="9"/>
      <c r="SX120" s="9"/>
      <c r="SY120" s="9"/>
      <c r="SZ120" s="9"/>
      <c r="TA120" s="9"/>
      <c r="TB120" s="9"/>
      <c r="TC120" s="9"/>
      <c r="TD120" s="9"/>
      <c r="TE120" s="9"/>
      <c r="TF120" s="9"/>
      <c r="TG120" s="9"/>
      <c r="TH120" s="9"/>
      <c r="TI120" s="9"/>
      <c r="TJ120" s="9"/>
      <c r="TK120" s="9"/>
      <c r="TL120" s="9"/>
      <c r="TM120" s="9"/>
      <c r="TN120" s="9"/>
      <c r="TO120" s="9"/>
      <c r="TP120" s="9"/>
      <c r="TQ120" s="9"/>
      <c r="TR120" s="9"/>
      <c r="TS120" s="9"/>
      <c r="TT120" s="9"/>
      <c r="TU120" s="9"/>
      <c r="TV120" s="9"/>
      <c r="TW120" s="9"/>
      <c r="TX120" s="9"/>
      <c r="TY120" s="9"/>
      <c r="TZ120" s="9"/>
      <c r="UA120" s="9"/>
      <c r="UB120" s="9"/>
      <c r="UC120" s="9"/>
      <c r="UD120" s="9"/>
      <c r="UE120" s="9"/>
      <c r="UF120" s="9"/>
      <c r="UG120" s="9"/>
      <c r="UH120" s="9"/>
      <c r="UI120" s="9"/>
      <c r="UJ120" s="9"/>
      <c r="UK120" s="9"/>
      <c r="UL120" s="9"/>
      <c r="UM120" s="9"/>
      <c r="UN120" s="9"/>
      <c r="UO120" s="9"/>
      <c r="UP120" s="9"/>
      <c r="UQ120" s="9"/>
      <c r="UR120" s="9"/>
      <c r="US120" s="9"/>
      <c r="UT120" s="9"/>
      <c r="UU120" s="9"/>
      <c r="UV120" s="9"/>
      <c r="UW120" s="9"/>
      <c r="UX120" s="9"/>
      <c r="UY120" s="9"/>
      <c r="UZ120" s="9"/>
      <c r="VA120" s="9"/>
      <c r="VB120" s="9"/>
      <c r="VC120" s="9"/>
      <c r="VD120" s="9"/>
      <c r="VE120" s="9"/>
      <c r="VF120" s="9"/>
      <c r="VG120" s="9"/>
      <c r="VH120" s="9"/>
      <c r="VI120" s="9"/>
      <c r="VJ120" s="9"/>
      <c r="VK120" s="9"/>
      <c r="VL120" s="9"/>
      <c r="VM120" s="9"/>
      <c r="VN120" s="9"/>
      <c r="VO120" s="9"/>
      <c r="VP120" s="9"/>
      <c r="VQ120" s="9"/>
      <c r="VR120" s="9"/>
      <c r="VS120" s="9"/>
      <c r="VT120" s="9"/>
      <c r="VU120" s="9"/>
      <c r="VV120" s="9"/>
      <c r="VW120" s="9"/>
      <c r="VX120" s="9"/>
      <c r="VY120" s="9"/>
      <c r="VZ120" s="9"/>
      <c r="WA120" s="9"/>
      <c r="WB120" s="9"/>
      <c r="WC120" s="9"/>
      <c r="WD120" s="9"/>
      <c r="WE120" s="9"/>
      <c r="WF120" s="9"/>
      <c r="WG120" s="9"/>
      <c r="WH120" s="9"/>
      <c r="WI120" s="9"/>
      <c r="WJ120" s="9"/>
      <c r="WK120" s="9"/>
      <c r="WL120" s="9"/>
      <c r="WM120" s="9"/>
      <c r="WN120" s="9"/>
      <c r="WO120" s="9"/>
      <c r="WP120" s="9"/>
      <c r="WQ120" s="9"/>
      <c r="WR120" s="9"/>
      <c r="WS120" s="9"/>
      <c r="WT120" s="9"/>
      <c r="WU120" s="9"/>
      <c r="WV120" s="9"/>
      <c r="WW120" s="9"/>
      <c r="WX120" s="9"/>
      <c r="WY120" s="9"/>
      <c r="WZ120" s="9"/>
      <c r="XA120" s="9"/>
      <c r="XB120" s="9"/>
      <c r="XC120" s="9"/>
      <c r="XD120" s="9"/>
      <c r="XE120" s="9"/>
      <c r="XF120" s="9"/>
      <c r="XG120" s="9"/>
      <c r="XH120" s="9"/>
      <c r="XI120" s="9"/>
      <c r="XJ120" s="9"/>
      <c r="XK120" s="9"/>
      <c r="XL120" s="9"/>
      <c r="XM120" s="9"/>
      <c r="XN120" s="9"/>
      <c r="XO120" s="9"/>
      <c r="XP120" s="9"/>
      <c r="XQ120" s="9"/>
      <c r="XR120" s="9"/>
      <c r="XS120" s="9"/>
      <c r="XT120" s="9"/>
      <c r="XU120" s="9"/>
      <c r="XV120" s="9"/>
      <c r="XW120" s="9"/>
      <c r="XX120" s="9"/>
      <c r="XY120" s="9"/>
      <c r="XZ120" s="9"/>
      <c r="YA120" s="9"/>
      <c r="YB120" s="9"/>
      <c r="YC120" s="9"/>
      <c r="YD120" s="9"/>
      <c r="YE120" s="9"/>
      <c r="YF120" s="9"/>
      <c r="YG120" s="9"/>
      <c r="YH120" s="9"/>
      <c r="YI120" s="9"/>
      <c r="YJ120" s="9"/>
      <c r="YK120" s="9"/>
      <c r="YL120" s="9"/>
      <c r="YM120" s="9"/>
      <c r="YN120" s="9"/>
      <c r="YO120" s="9"/>
      <c r="YP120" s="9"/>
      <c r="YQ120" s="9"/>
      <c r="YR120" s="9"/>
      <c r="YS120" s="9"/>
      <c r="YT120" s="9"/>
      <c r="YU120" s="9"/>
      <c r="YV120" s="9"/>
      <c r="YW120" s="9"/>
      <c r="YX120" s="9"/>
      <c r="YY120" s="9"/>
      <c r="YZ120" s="9"/>
      <c r="ZA120" s="9"/>
      <c r="ZB120" s="9"/>
      <c r="ZC120" s="9"/>
      <c r="ZD120" s="9"/>
      <c r="ZE120" s="9"/>
      <c r="ZF120" s="9"/>
      <c r="ZG120" s="9"/>
      <c r="ZH120" s="9"/>
      <c r="ZI120" s="9"/>
      <c r="ZJ120" s="9"/>
      <c r="ZK120" s="9"/>
      <c r="ZL120" s="9"/>
      <c r="ZM120" s="9"/>
      <c r="ZN120" s="9"/>
      <c r="ZO120" s="9"/>
      <c r="ZP120" s="9"/>
      <c r="ZQ120" s="9"/>
      <c r="ZR120" s="9"/>
      <c r="ZS120" s="9"/>
      <c r="ZT120" s="9"/>
      <c r="ZU120" s="9"/>
      <c r="ZV120" s="9"/>
      <c r="ZW120" s="9"/>
      <c r="ZX120" s="9"/>
      <c r="ZY120" s="9"/>
      <c r="ZZ120" s="9"/>
      <c r="AAA120" s="9"/>
      <c r="AAB120" s="9"/>
      <c r="AAC120" s="9"/>
      <c r="AAD120" s="9"/>
      <c r="AAE120" s="9"/>
      <c r="AAF120" s="9"/>
      <c r="AAG120" s="9"/>
      <c r="AAH120" s="9"/>
      <c r="AAI120" s="9"/>
      <c r="AAJ120" s="9"/>
      <c r="AAK120" s="9"/>
      <c r="AAL120" s="9"/>
      <c r="AAM120" s="9"/>
      <c r="AAN120" s="9"/>
      <c r="AAO120" s="9"/>
      <c r="AAP120" s="9"/>
      <c r="AAQ120" s="9"/>
      <c r="AAR120" s="9"/>
      <c r="AAS120" s="9"/>
      <c r="AAT120" s="9"/>
      <c r="AAU120" s="9"/>
      <c r="AAV120" s="9"/>
      <c r="AAW120" s="9"/>
      <c r="AAX120" s="9"/>
      <c r="AAY120" s="9"/>
      <c r="AAZ120" s="9"/>
      <c r="ABA120" s="9"/>
      <c r="ABB120" s="9"/>
      <c r="ABC120" s="9"/>
      <c r="ABD120" s="9"/>
      <c r="ABE120" s="9"/>
      <c r="ABF120" s="9"/>
      <c r="ABG120" s="9"/>
      <c r="ABH120" s="9"/>
      <c r="ABI120" s="9"/>
      <c r="ABJ120" s="9"/>
      <c r="ABK120" s="9"/>
      <c r="ABL120" s="9"/>
      <c r="ABM120" s="9"/>
      <c r="ABN120" s="9"/>
      <c r="ABO120" s="9"/>
      <c r="ABP120" s="9"/>
      <c r="ABQ120" s="9"/>
      <c r="ABR120" s="9"/>
      <c r="ABS120" s="9"/>
      <c r="ABT120" s="9"/>
      <c r="ABU120" s="9"/>
      <c r="ABV120" s="9"/>
      <c r="ABW120" s="9"/>
      <c r="ABX120" s="9"/>
      <c r="ABY120" s="9"/>
      <c r="ABZ120" s="9"/>
      <c r="ACA120" s="9"/>
      <c r="ACB120" s="9"/>
      <c r="ACC120" s="9"/>
      <c r="ACD120" s="9"/>
      <c r="ACE120" s="9"/>
      <c r="ACF120" s="9"/>
      <c r="ACG120" s="9"/>
      <c r="ACH120" s="9"/>
      <c r="ACI120" s="9"/>
      <c r="ACJ120" s="9"/>
      <c r="ACK120" s="9"/>
      <c r="ACL120" s="9"/>
      <c r="ACM120" s="9"/>
      <c r="ACN120" s="9"/>
      <c r="ACO120" s="9"/>
      <c r="ACP120" s="9"/>
      <c r="ACQ120" s="9"/>
      <c r="ACR120" s="9"/>
      <c r="ACS120" s="9"/>
      <c r="ACT120" s="9"/>
      <c r="ACU120" s="9"/>
      <c r="ACV120" s="9"/>
      <c r="ACW120" s="9"/>
      <c r="ACX120" s="9"/>
      <c r="ACY120" s="9"/>
      <c r="ACZ120" s="9"/>
      <c r="ADA120" s="9"/>
      <c r="ADB120" s="9"/>
      <c r="ADC120" s="9"/>
      <c r="ADD120" s="9"/>
      <c r="ADE120" s="9"/>
      <c r="ADF120" s="9"/>
      <c r="ADG120" s="9"/>
      <c r="ADH120" s="9"/>
      <c r="ADI120" s="9"/>
      <c r="ADJ120" s="9"/>
      <c r="ADK120" s="9"/>
      <c r="ADL120" s="9"/>
      <c r="ADM120" s="9"/>
      <c r="ADN120" s="9"/>
      <c r="ADO120" s="9"/>
      <c r="ADP120" s="9"/>
      <c r="ADQ120" s="9"/>
      <c r="ADR120" s="9"/>
      <c r="ADS120" s="9"/>
      <c r="ADT120" s="9"/>
      <c r="ADU120" s="9"/>
      <c r="ADV120" s="9"/>
      <c r="ADW120" s="9"/>
      <c r="ADX120" s="9"/>
      <c r="ADY120" s="9"/>
      <c r="ADZ120" s="9"/>
      <c r="AEA120" s="9"/>
      <c r="AEB120" s="9"/>
      <c r="AEC120" s="9"/>
      <c r="AED120" s="9"/>
      <c r="AEE120" s="9"/>
      <c r="AEF120" s="9"/>
      <c r="AEG120" s="9"/>
      <c r="AEH120" s="9"/>
      <c r="AEI120" s="9"/>
      <c r="AEJ120" s="9"/>
      <c r="AEK120" s="9"/>
      <c r="AEL120" s="9"/>
      <c r="AEM120" s="9"/>
      <c r="AEN120" s="9"/>
      <c r="AEO120" s="9"/>
      <c r="AEP120" s="9"/>
      <c r="AEQ120" s="9"/>
      <c r="AER120" s="9"/>
      <c r="AES120" s="9"/>
      <c r="AET120" s="9"/>
      <c r="AEU120" s="9"/>
      <c r="AEV120" s="9"/>
      <c r="AEW120" s="9"/>
      <c r="AEX120" s="9"/>
      <c r="AEY120" s="9"/>
      <c r="AEZ120" s="9"/>
      <c r="AFA120" s="9"/>
      <c r="AFB120" s="9"/>
      <c r="AFC120" s="9"/>
      <c r="AFD120" s="9"/>
      <c r="AFE120" s="9"/>
      <c r="AFF120" s="9"/>
      <c r="AFG120" s="9"/>
      <c r="AFH120" s="9"/>
      <c r="AFI120" s="9"/>
      <c r="AFJ120" s="9"/>
      <c r="AFK120" s="9"/>
      <c r="AFL120" s="9"/>
      <c r="AFM120" s="9"/>
      <c r="AFN120" s="9"/>
      <c r="AFO120" s="9"/>
      <c r="AFP120" s="9"/>
      <c r="AFQ120" s="9"/>
      <c r="AFR120" s="9"/>
      <c r="AFS120" s="9"/>
      <c r="AFT120" s="9"/>
      <c r="AFU120" s="9"/>
      <c r="AFV120" s="9"/>
      <c r="AFW120" s="9"/>
      <c r="AFX120" s="9"/>
      <c r="AFY120" s="9"/>
      <c r="AFZ120" s="9"/>
      <c r="AGA120" s="9"/>
      <c r="AGB120" s="9"/>
      <c r="AGC120" s="9"/>
      <c r="AGD120" s="9"/>
      <c r="AGE120" s="9"/>
      <c r="AGF120" s="9"/>
      <c r="AGG120" s="9"/>
      <c r="AGH120" s="9"/>
      <c r="AGI120" s="9"/>
      <c r="AGJ120" s="9"/>
      <c r="AGK120" s="9"/>
      <c r="AGL120" s="9"/>
      <c r="AGM120" s="9"/>
      <c r="AGN120" s="9"/>
      <c r="AGO120" s="9"/>
      <c r="AGP120" s="9"/>
      <c r="AGQ120" s="9"/>
      <c r="AGR120" s="9"/>
      <c r="AGS120" s="9"/>
      <c r="AGT120" s="9"/>
      <c r="AGU120" s="9"/>
      <c r="AGV120" s="9"/>
      <c r="AGW120" s="9"/>
      <c r="AGX120" s="9"/>
      <c r="AGY120" s="9"/>
      <c r="AGZ120" s="9"/>
      <c r="AHA120" s="9"/>
      <c r="AHB120" s="9"/>
      <c r="AHC120" s="9"/>
      <c r="AHD120" s="9"/>
      <c r="AHE120" s="9"/>
      <c r="AHF120" s="9"/>
      <c r="AHG120" s="9"/>
      <c r="AHH120" s="9"/>
      <c r="AHI120" s="9"/>
      <c r="AHJ120" s="9"/>
      <c r="AHK120" s="9"/>
      <c r="AHL120" s="9"/>
      <c r="AHM120" s="9"/>
      <c r="AHN120" s="9"/>
      <c r="AHO120" s="9"/>
      <c r="AHP120" s="9"/>
      <c r="AHQ120" s="9"/>
      <c r="AHR120" s="9"/>
      <c r="AHS120" s="9"/>
      <c r="AHT120" s="9"/>
      <c r="AHU120" s="9"/>
      <c r="AHV120" s="9"/>
      <c r="AHW120" s="9"/>
      <c r="AHX120" s="9"/>
      <c r="AHY120" s="9"/>
      <c r="AHZ120" s="9"/>
      <c r="AIA120" s="9"/>
      <c r="AIB120" s="9"/>
      <c r="AIC120" s="9"/>
      <c r="AID120" s="9"/>
      <c r="AIE120" s="9"/>
      <c r="AIF120" s="9"/>
      <c r="AIG120" s="9"/>
      <c r="AIH120" s="9"/>
      <c r="AII120" s="9"/>
      <c r="AIJ120" s="9"/>
      <c r="AIK120" s="9"/>
      <c r="AIL120" s="9"/>
      <c r="AIM120" s="9"/>
      <c r="AIN120" s="9"/>
      <c r="AIO120" s="9"/>
      <c r="AIP120" s="9"/>
      <c r="AIQ120" s="9"/>
      <c r="AIR120" s="9"/>
      <c r="AIS120" s="9"/>
      <c r="AIT120" s="9"/>
      <c r="AIU120" s="9"/>
      <c r="AIV120" s="9"/>
      <c r="AIW120" s="9"/>
      <c r="AIX120" s="9"/>
      <c r="AIY120" s="9"/>
      <c r="AIZ120" s="9"/>
      <c r="AJA120" s="9"/>
      <c r="AJB120" s="9"/>
      <c r="AJC120" s="9"/>
      <c r="AJD120" s="9"/>
      <c r="AJE120" s="9"/>
      <c r="AJF120" s="9"/>
      <c r="AJG120" s="9"/>
      <c r="AJH120" s="9"/>
      <c r="AJI120" s="9"/>
      <c r="AJJ120" s="9"/>
      <c r="AJK120" s="9"/>
      <c r="AJL120" s="9"/>
      <c r="AJM120" s="9"/>
      <c r="AJN120" s="9"/>
      <c r="AJO120" s="9"/>
      <c r="AJP120" s="9"/>
      <c r="AJQ120" s="9"/>
      <c r="AJR120" s="9"/>
      <c r="AJS120" s="9"/>
      <c r="AJT120" s="9"/>
      <c r="AJU120" s="9"/>
      <c r="AJV120" s="9"/>
      <c r="AJW120" s="9"/>
      <c r="AJX120" s="9"/>
      <c r="AJY120" s="9"/>
      <c r="AJZ120" s="9"/>
      <c r="AKA120" s="9"/>
      <c r="AKB120" s="9"/>
      <c r="AKC120" s="9"/>
      <c r="AKD120" s="9"/>
      <c r="AKE120" s="9"/>
      <c r="AKF120" s="9"/>
      <c r="AKG120" s="9"/>
      <c r="AKH120" s="9"/>
      <c r="AKI120" s="9"/>
      <c r="AKJ120" s="9"/>
      <c r="AKK120" s="9"/>
      <c r="AKL120" s="9"/>
      <c r="AKM120" s="9"/>
      <c r="AKN120" s="9"/>
      <c r="AKO120" s="9"/>
      <c r="AKP120" s="9"/>
      <c r="AKQ120" s="9"/>
      <c r="AKR120" s="9"/>
      <c r="AKS120" s="9"/>
      <c r="AKT120" s="9"/>
      <c r="AKU120" s="9"/>
      <c r="AKV120" s="9"/>
      <c r="AKW120" s="9"/>
      <c r="AKX120" s="9"/>
      <c r="AKY120" s="9"/>
      <c r="AKZ120" s="9"/>
      <c r="ALA120" s="9"/>
      <c r="ALB120" s="9"/>
      <c r="ALC120" s="9"/>
      <c r="ALD120" s="9"/>
      <c r="ALE120" s="9"/>
      <c r="ALF120" s="9"/>
      <c r="ALG120" s="9"/>
      <c r="ALH120" s="9"/>
      <c r="ALI120" s="9"/>
      <c r="ALJ120" s="9"/>
      <c r="ALK120" s="9"/>
      <c r="ALL120" s="9"/>
      <c r="ALM120" s="9"/>
      <c r="ALN120" s="9"/>
      <c r="ALO120" s="9"/>
      <c r="ALP120" s="9"/>
      <c r="ALQ120" s="9"/>
      <c r="ALR120" s="9"/>
      <c r="ALS120" s="9"/>
      <c r="ALT120" s="9"/>
      <c r="ALU120" s="9"/>
      <c r="ALV120" s="9"/>
      <c r="ALW120" s="9"/>
      <c r="ALX120" s="9"/>
      <c r="ALY120" s="9"/>
      <c r="ALZ120" s="9"/>
      <c r="AMA120" s="9"/>
      <c r="AMB120" s="9"/>
      <c r="AMC120" s="9"/>
      <c r="AMD120" s="9"/>
      <c r="AME120" s="9"/>
      <c r="AMF120" s="9"/>
      <c r="AMG120" s="9"/>
      <c r="AMH120" s="9"/>
      <c r="AMI120" s="9"/>
      <c r="AMJ120" s="9"/>
      <c r="AMK120" s="9"/>
      <c r="AML120" s="9"/>
      <c r="AMM120" s="9"/>
      <c r="AMN120" s="9"/>
      <c r="AMO120" s="9"/>
      <c r="AMP120" s="9"/>
      <c r="AMQ120" s="9"/>
      <c r="AMR120" s="9"/>
      <c r="AMS120" s="9"/>
      <c r="AMT120" s="9"/>
      <c r="AMU120" s="9"/>
      <c r="AMV120" s="9"/>
      <c r="AMW120" s="9"/>
      <c r="AMX120" s="9"/>
      <c r="AMY120" s="9"/>
      <c r="AMZ120" s="9"/>
      <c r="ANA120" s="9"/>
      <c r="ANB120" s="9"/>
      <c r="ANC120" s="9"/>
      <c r="AND120" s="9"/>
      <c r="ANE120" s="9"/>
      <c r="ANF120" s="9"/>
      <c r="ANG120" s="9"/>
      <c r="ANH120" s="9"/>
      <c r="ANI120" s="9"/>
      <c r="ANJ120" s="9"/>
      <c r="ANK120" s="9"/>
      <c r="ANL120" s="9"/>
      <c r="ANM120" s="9"/>
      <c r="ANN120" s="9"/>
      <c r="ANO120" s="9"/>
      <c r="ANP120" s="9"/>
      <c r="ANQ120" s="9"/>
      <c r="ANR120" s="9"/>
      <c r="ANS120" s="9"/>
      <c r="ANT120" s="9"/>
      <c r="ANU120" s="9"/>
      <c r="ANV120" s="9"/>
      <c r="ANW120" s="9"/>
      <c r="ANX120" s="9"/>
      <c r="ANY120" s="9"/>
      <c r="ANZ120" s="9"/>
      <c r="AOA120" s="9"/>
      <c r="AOB120" s="9"/>
      <c r="AOC120" s="9"/>
      <c r="AOD120" s="9"/>
      <c r="AOE120" s="9"/>
      <c r="AOF120" s="9"/>
      <c r="AOG120" s="9"/>
      <c r="AOH120" s="9"/>
      <c r="AOI120" s="9"/>
      <c r="AOJ120" s="9"/>
      <c r="AOK120" s="9"/>
      <c r="AOL120" s="9"/>
      <c r="AOM120" s="9"/>
      <c r="AON120" s="9"/>
      <c r="AOO120" s="9"/>
      <c r="AOP120" s="9"/>
      <c r="AOQ120" s="9"/>
      <c r="AOR120" s="9"/>
      <c r="AOS120" s="9"/>
      <c r="AOT120" s="9"/>
      <c r="AOU120" s="9"/>
      <c r="AOV120" s="9"/>
      <c r="AOW120" s="9"/>
      <c r="AOX120" s="9"/>
      <c r="AOY120" s="9"/>
      <c r="AOZ120" s="9"/>
      <c r="APA120" s="9"/>
      <c r="APB120" s="9"/>
      <c r="APC120" s="9"/>
      <c r="APD120" s="9"/>
      <c r="APE120" s="9"/>
      <c r="APF120" s="9"/>
      <c r="APG120" s="9"/>
      <c r="APH120" s="9"/>
      <c r="API120" s="9"/>
      <c r="APJ120" s="9"/>
      <c r="APK120" s="9"/>
      <c r="APL120" s="9"/>
      <c r="APM120" s="9"/>
      <c r="APN120" s="9"/>
      <c r="APO120" s="9"/>
      <c r="APP120" s="9"/>
      <c r="APQ120" s="9"/>
      <c r="APR120" s="9"/>
      <c r="APS120" s="9"/>
      <c r="APT120" s="9"/>
      <c r="APU120" s="9"/>
      <c r="APV120" s="9"/>
      <c r="APW120" s="9"/>
      <c r="APX120" s="9"/>
      <c r="APY120" s="9"/>
      <c r="APZ120" s="9"/>
      <c r="AQA120" s="9"/>
      <c r="AQB120" s="9"/>
      <c r="AQC120" s="9"/>
      <c r="AQD120" s="9"/>
      <c r="AQE120" s="9"/>
      <c r="AQF120" s="9"/>
      <c r="AQG120" s="9"/>
      <c r="AQH120" s="9"/>
      <c r="AQI120" s="9"/>
      <c r="AQJ120" s="9"/>
      <c r="AQK120" s="9"/>
      <c r="AQL120" s="9"/>
      <c r="AQM120" s="9"/>
      <c r="AQN120" s="9"/>
      <c r="AQO120" s="9"/>
      <c r="AQP120" s="9"/>
      <c r="AQQ120" s="9"/>
      <c r="AQR120" s="9"/>
      <c r="AQS120" s="9"/>
      <c r="AQT120" s="9"/>
      <c r="AQU120" s="9"/>
      <c r="AQV120" s="9"/>
      <c r="AQW120" s="9"/>
      <c r="AQX120" s="9"/>
      <c r="AQY120" s="9"/>
      <c r="AQZ120" s="9"/>
      <c r="ARA120" s="9"/>
      <c r="ARB120" s="9"/>
      <c r="ARC120" s="9"/>
      <c r="ARD120" s="9"/>
      <c r="ARE120" s="9"/>
      <c r="ARF120" s="9"/>
      <c r="ARG120" s="9"/>
      <c r="ARH120" s="9"/>
      <c r="ARI120" s="9"/>
      <c r="ARJ120" s="9"/>
      <c r="ARK120" s="9"/>
      <c r="ARL120" s="9"/>
      <c r="ARM120" s="9"/>
      <c r="ARN120" s="9"/>
      <c r="ARO120" s="9"/>
      <c r="ARP120" s="9"/>
      <c r="ARQ120" s="9"/>
      <c r="ARR120" s="9"/>
      <c r="ARS120" s="9"/>
      <c r="ART120" s="9"/>
      <c r="ARU120" s="9"/>
      <c r="ARV120" s="9"/>
      <c r="ARW120" s="9"/>
      <c r="ARX120" s="9"/>
      <c r="ARY120" s="9"/>
      <c r="ARZ120" s="9"/>
      <c r="ASA120" s="9"/>
      <c r="ASB120" s="9"/>
      <c r="ASC120" s="9"/>
      <c r="ASD120" s="9"/>
      <c r="ASE120" s="9"/>
      <c r="ASF120" s="9"/>
      <c r="ASG120" s="9"/>
      <c r="ASH120" s="9"/>
      <c r="ASI120" s="9"/>
      <c r="ASJ120" s="9"/>
      <c r="ASK120" s="9"/>
      <c r="ASL120" s="9"/>
      <c r="ASM120" s="9"/>
      <c r="ASN120" s="9"/>
      <c r="ASO120" s="9"/>
      <c r="ASP120" s="9"/>
      <c r="ASQ120" s="9"/>
      <c r="ASR120" s="9"/>
      <c r="ASS120" s="9"/>
      <c r="AST120" s="9"/>
      <c r="ASU120" s="9"/>
      <c r="ASV120" s="9"/>
      <c r="ASW120" s="9"/>
      <c r="ASX120" s="9"/>
      <c r="ASY120" s="9"/>
      <c r="ASZ120" s="9"/>
      <c r="ATA120" s="9"/>
      <c r="ATB120" s="9"/>
      <c r="ATC120" s="9"/>
      <c r="ATD120" s="9"/>
      <c r="ATE120" s="9"/>
      <c r="ATF120" s="9"/>
      <c r="ATG120" s="9"/>
      <c r="ATH120" s="9"/>
      <c r="ATI120" s="9"/>
      <c r="ATJ120" s="9"/>
      <c r="ATK120" s="9"/>
      <c r="ATL120" s="9"/>
      <c r="ATM120" s="9"/>
      <c r="ATN120" s="9"/>
      <c r="ATO120" s="9"/>
      <c r="ATP120" s="9"/>
      <c r="ATQ120" s="9"/>
      <c r="ATR120" s="9"/>
      <c r="ATS120" s="9"/>
      <c r="ATT120" s="9"/>
      <c r="ATU120" s="9"/>
      <c r="ATV120" s="9"/>
      <c r="ATW120" s="9"/>
      <c r="ATX120" s="9"/>
      <c r="ATY120" s="9"/>
      <c r="ATZ120" s="9"/>
      <c r="AUA120" s="9"/>
      <c r="AUB120" s="9"/>
      <c r="AUC120" s="9"/>
      <c r="AUD120" s="9"/>
      <c r="AUE120" s="9"/>
      <c r="AUF120" s="9"/>
      <c r="AUG120" s="9"/>
      <c r="AUH120" s="9"/>
      <c r="AUI120" s="9"/>
      <c r="AUJ120" s="9"/>
      <c r="AUK120" s="9"/>
      <c r="AUL120" s="9"/>
      <c r="AUM120" s="9"/>
      <c r="AUN120" s="9"/>
      <c r="AUO120" s="9"/>
      <c r="AUP120" s="9"/>
      <c r="AUQ120" s="9"/>
      <c r="AUR120" s="9"/>
      <c r="AUS120" s="9"/>
      <c r="AUT120" s="9"/>
      <c r="AUU120" s="9"/>
      <c r="AUV120" s="9"/>
      <c r="AUW120" s="9"/>
      <c r="AUX120" s="9"/>
      <c r="AUY120" s="9"/>
      <c r="AUZ120" s="9"/>
      <c r="AVA120" s="9"/>
      <c r="AVB120" s="9"/>
      <c r="AVC120" s="9"/>
      <c r="AVD120" s="9"/>
      <c r="AVE120" s="9"/>
      <c r="AVF120" s="9"/>
      <c r="AVG120" s="9"/>
      <c r="AVH120" s="9"/>
      <c r="AVI120" s="9"/>
      <c r="AVJ120" s="9"/>
      <c r="AVK120" s="9"/>
      <c r="AVL120" s="9"/>
      <c r="AVM120" s="9"/>
      <c r="AVN120" s="9"/>
      <c r="AVO120" s="9"/>
      <c r="AVP120" s="9"/>
      <c r="AVQ120" s="9"/>
      <c r="AVR120" s="9"/>
      <c r="AVS120" s="9"/>
      <c r="AVT120" s="9"/>
      <c r="AVU120" s="9"/>
      <c r="AVV120" s="9"/>
      <c r="AVW120" s="9"/>
      <c r="AVX120" s="9"/>
      <c r="AVY120" s="9"/>
      <c r="AVZ120" s="9"/>
      <c r="AWA120" s="9"/>
      <c r="AWB120" s="9"/>
      <c r="AWC120" s="9"/>
      <c r="AWD120" s="9"/>
      <c r="AWE120" s="9"/>
      <c r="AWF120" s="9"/>
      <c r="AWG120" s="9"/>
      <c r="AWH120" s="9"/>
      <c r="AWI120" s="9"/>
      <c r="AWJ120" s="9"/>
      <c r="AWK120" s="9"/>
      <c r="AWL120" s="9"/>
      <c r="AWM120" s="9"/>
      <c r="AWN120" s="9"/>
      <c r="AWO120" s="9"/>
      <c r="AWP120" s="9"/>
      <c r="AWQ120" s="9"/>
      <c r="AWR120" s="9"/>
      <c r="AWS120" s="9"/>
      <c r="AWT120" s="9"/>
      <c r="AWU120" s="9"/>
      <c r="AWV120" s="9"/>
      <c r="AWW120" s="9"/>
      <c r="AWX120" s="9"/>
      <c r="AWY120" s="9"/>
      <c r="AWZ120" s="9"/>
      <c r="AXA120" s="9"/>
      <c r="AXB120" s="9"/>
      <c r="AXC120" s="9"/>
      <c r="AXD120" s="9"/>
      <c r="AXE120" s="9"/>
      <c r="AXF120" s="9"/>
      <c r="AXG120" s="9"/>
      <c r="AXH120" s="9"/>
      <c r="AXI120" s="9"/>
      <c r="AXJ120" s="9"/>
      <c r="AXK120" s="9"/>
      <c r="AXL120" s="9"/>
      <c r="AXM120" s="9"/>
      <c r="AXN120" s="9"/>
      <c r="AXO120" s="9"/>
      <c r="AXP120" s="9"/>
      <c r="AXQ120" s="9"/>
      <c r="AXR120" s="9"/>
      <c r="AXS120" s="9"/>
      <c r="AXT120" s="9"/>
      <c r="AXU120" s="9"/>
      <c r="AXV120" s="9"/>
      <c r="AXW120" s="9"/>
      <c r="AXX120" s="9"/>
      <c r="AXY120" s="9"/>
      <c r="AXZ120" s="9"/>
      <c r="AYA120" s="9"/>
      <c r="AYB120" s="9"/>
      <c r="AYC120" s="9"/>
      <c r="AYD120" s="9"/>
      <c r="AYE120" s="9"/>
      <c r="AYF120" s="9"/>
      <c r="AYG120" s="9"/>
      <c r="AYH120" s="9"/>
      <c r="AYI120" s="9"/>
      <c r="AYJ120" s="9"/>
      <c r="AYK120" s="9"/>
      <c r="AYL120" s="9"/>
      <c r="AYM120" s="9"/>
      <c r="AYN120" s="9"/>
      <c r="AYO120" s="9"/>
      <c r="AYP120" s="9"/>
      <c r="AYQ120" s="9"/>
      <c r="AYR120" s="9"/>
      <c r="AYS120" s="9"/>
      <c r="AYT120" s="9"/>
      <c r="AYU120" s="9"/>
      <c r="AYV120" s="9"/>
      <c r="AYW120" s="9"/>
      <c r="AYX120" s="9"/>
      <c r="AYY120" s="9"/>
      <c r="AYZ120" s="9"/>
      <c r="AZA120" s="9"/>
      <c r="AZB120" s="9"/>
      <c r="AZC120" s="9"/>
      <c r="AZD120" s="9"/>
      <c r="AZE120" s="9"/>
      <c r="AZF120" s="9"/>
      <c r="AZG120" s="9"/>
      <c r="AZH120" s="9"/>
      <c r="AZI120" s="9"/>
      <c r="AZJ120" s="9"/>
      <c r="AZK120" s="9"/>
      <c r="AZL120" s="9"/>
      <c r="AZM120" s="9"/>
      <c r="AZN120" s="9"/>
      <c r="AZO120" s="9"/>
      <c r="AZP120" s="9"/>
      <c r="AZQ120" s="9"/>
      <c r="AZR120" s="9"/>
      <c r="AZS120" s="9"/>
      <c r="AZT120" s="9"/>
      <c r="AZU120" s="9"/>
      <c r="AZV120" s="9"/>
      <c r="AZW120" s="9"/>
      <c r="AZX120" s="9"/>
      <c r="AZY120" s="9"/>
      <c r="AZZ120" s="9"/>
      <c r="BAA120" s="9"/>
      <c r="BAB120" s="9"/>
      <c r="BAC120" s="9"/>
      <c r="BAD120" s="9"/>
      <c r="BAE120" s="9"/>
      <c r="BAF120" s="9"/>
      <c r="BAG120" s="9"/>
      <c r="BAH120" s="9"/>
      <c r="BAI120" s="9"/>
      <c r="BAJ120" s="9"/>
      <c r="BAK120" s="9"/>
      <c r="BAL120" s="9"/>
      <c r="BAM120" s="9"/>
      <c r="BAN120" s="9"/>
      <c r="BAO120" s="9"/>
      <c r="BAP120" s="9"/>
      <c r="BAQ120" s="9"/>
      <c r="BAR120" s="9"/>
      <c r="BAS120" s="9"/>
      <c r="BAT120" s="9"/>
      <c r="BAU120" s="9"/>
      <c r="BAV120" s="9"/>
      <c r="BAW120" s="9"/>
      <c r="BAX120" s="9"/>
      <c r="BAY120" s="9"/>
      <c r="BAZ120" s="9"/>
      <c r="BBA120" s="9"/>
      <c r="BBB120" s="9"/>
      <c r="BBC120" s="9"/>
      <c r="BBD120" s="9"/>
      <c r="BBE120" s="9"/>
      <c r="BBF120" s="9"/>
      <c r="BBG120" s="9"/>
      <c r="BBH120" s="9"/>
      <c r="BBI120" s="9"/>
      <c r="BBJ120" s="9"/>
      <c r="BBK120" s="9"/>
      <c r="BBL120" s="9"/>
      <c r="BBM120" s="9"/>
      <c r="BBN120" s="9"/>
      <c r="BBO120" s="9"/>
      <c r="BBP120" s="9"/>
      <c r="BBQ120" s="9"/>
      <c r="BBR120" s="9"/>
      <c r="BBS120" s="9"/>
      <c r="BBT120" s="9"/>
      <c r="BBU120" s="9"/>
      <c r="BBV120" s="9"/>
      <c r="BBW120" s="9"/>
      <c r="BBX120" s="9"/>
      <c r="BBY120" s="9"/>
      <c r="BBZ120" s="9"/>
      <c r="BCA120" s="9"/>
      <c r="BCB120" s="9"/>
      <c r="BCC120" s="9"/>
      <c r="BCD120" s="9"/>
      <c r="BCE120" s="9"/>
      <c r="BCF120" s="9"/>
      <c r="BCG120" s="9"/>
      <c r="BCH120" s="9"/>
      <c r="BCI120" s="9"/>
      <c r="BCJ120" s="9"/>
      <c r="BCK120" s="9"/>
      <c r="BCL120" s="9"/>
      <c r="BCM120" s="9"/>
      <c r="BCN120" s="9"/>
      <c r="BCO120" s="9"/>
      <c r="BCP120" s="9"/>
      <c r="BCQ120" s="9"/>
      <c r="BCR120" s="9"/>
      <c r="BCS120" s="9"/>
      <c r="BCT120" s="9"/>
      <c r="BCU120" s="9"/>
      <c r="BCV120" s="9"/>
      <c r="BCW120" s="9"/>
      <c r="BCX120" s="9"/>
      <c r="BCY120" s="9"/>
      <c r="BCZ120" s="9"/>
      <c r="BDA120" s="9"/>
      <c r="BDB120" s="9"/>
      <c r="BDC120" s="9"/>
      <c r="BDD120" s="9"/>
      <c r="BDE120" s="9"/>
      <c r="BDF120" s="9"/>
      <c r="BDG120" s="9"/>
      <c r="BDH120" s="9"/>
      <c r="BDI120" s="9"/>
      <c r="BDJ120" s="9"/>
      <c r="BDK120" s="9"/>
      <c r="BDL120" s="9"/>
      <c r="BDM120" s="9"/>
      <c r="BDN120" s="9"/>
      <c r="BDO120" s="9"/>
      <c r="BDP120" s="9"/>
      <c r="BDQ120" s="9"/>
      <c r="BDR120" s="9"/>
      <c r="BDS120" s="9"/>
      <c r="BDT120" s="9"/>
      <c r="BDU120" s="9"/>
      <c r="BDV120" s="9"/>
      <c r="BDW120" s="9"/>
      <c r="BDX120" s="9"/>
      <c r="BDY120" s="9"/>
      <c r="BDZ120" s="9"/>
      <c r="BEA120" s="9"/>
      <c r="BEB120" s="9"/>
      <c r="BEC120" s="9"/>
      <c r="BED120" s="9"/>
      <c r="BEE120" s="9"/>
      <c r="BEF120" s="9"/>
      <c r="BEG120" s="9"/>
      <c r="BEH120" s="9"/>
      <c r="BEI120" s="9"/>
      <c r="BEJ120" s="9"/>
      <c r="BEK120" s="9"/>
      <c r="BEL120" s="9"/>
      <c r="BEM120" s="9"/>
      <c r="BEN120" s="9"/>
      <c r="BEO120" s="9"/>
      <c r="BEP120" s="9"/>
      <c r="BEQ120" s="9"/>
      <c r="BER120" s="9"/>
      <c r="BES120" s="9"/>
      <c r="BET120" s="9"/>
      <c r="BEU120" s="9"/>
      <c r="BEV120" s="9"/>
      <c r="BEW120" s="9"/>
      <c r="BEX120" s="9"/>
      <c r="BEY120" s="9"/>
      <c r="BEZ120" s="9"/>
      <c r="BFA120" s="9"/>
      <c r="BFB120" s="9"/>
      <c r="BFC120" s="9"/>
      <c r="BFD120" s="9"/>
      <c r="BFE120" s="9"/>
      <c r="BFF120" s="9"/>
      <c r="BFG120" s="9"/>
      <c r="BFH120" s="9"/>
      <c r="BFI120" s="9"/>
      <c r="BFJ120" s="9"/>
      <c r="BFK120" s="9"/>
      <c r="BFL120" s="9"/>
      <c r="BFM120" s="9"/>
      <c r="BFN120" s="9"/>
      <c r="BFO120" s="9"/>
      <c r="BFP120" s="9"/>
      <c r="BFQ120" s="9"/>
      <c r="BFR120" s="9"/>
      <c r="BFS120" s="9"/>
      <c r="BFT120" s="9"/>
      <c r="BFU120" s="9"/>
      <c r="BFV120" s="9"/>
      <c r="BFW120" s="9"/>
      <c r="BFX120" s="9"/>
      <c r="BFY120" s="9"/>
      <c r="BFZ120" s="9"/>
      <c r="BGA120" s="9"/>
      <c r="BGB120" s="9"/>
      <c r="BGC120" s="9"/>
      <c r="BGD120" s="9"/>
      <c r="BGE120" s="9"/>
      <c r="BGF120" s="9"/>
      <c r="BGG120" s="9"/>
      <c r="BGH120" s="9"/>
      <c r="BGI120" s="9"/>
      <c r="BGJ120" s="9"/>
      <c r="BGK120" s="9"/>
      <c r="BGL120" s="9"/>
      <c r="BGM120" s="9"/>
      <c r="BGN120" s="9"/>
      <c r="BGO120" s="9"/>
      <c r="BGP120" s="9"/>
      <c r="BGQ120" s="9"/>
      <c r="BGR120" s="9"/>
      <c r="BGS120" s="9"/>
      <c r="BGT120" s="9"/>
      <c r="BGU120" s="9"/>
      <c r="BGV120" s="9"/>
      <c r="BGW120" s="9"/>
      <c r="BGX120" s="9"/>
      <c r="BGY120" s="9"/>
      <c r="BGZ120" s="9"/>
      <c r="BHA120" s="9"/>
      <c r="BHB120" s="9"/>
      <c r="BHC120" s="9"/>
      <c r="BHD120" s="9"/>
      <c r="BHE120" s="9"/>
      <c r="BHF120" s="9"/>
      <c r="BHG120" s="9"/>
      <c r="BHH120" s="9"/>
      <c r="BHI120" s="9"/>
      <c r="BHJ120" s="9"/>
      <c r="BHK120" s="9"/>
      <c r="BHL120" s="9"/>
      <c r="BHM120" s="9"/>
      <c r="BHN120" s="9"/>
      <c r="BHO120" s="9"/>
      <c r="BHP120" s="9"/>
      <c r="BHQ120" s="9"/>
      <c r="BHR120" s="9"/>
      <c r="BHS120" s="9"/>
      <c r="BHT120" s="9"/>
      <c r="BHU120" s="9"/>
      <c r="BHV120" s="9"/>
      <c r="BHW120" s="9"/>
      <c r="BHX120" s="9"/>
      <c r="BHY120" s="9"/>
      <c r="BHZ120" s="9"/>
      <c r="BIA120" s="9"/>
      <c r="BIB120" s="9"/>
      <c r="BIC120" s="9"/>
      <c r="BID120" s="9"/>
      <c r="BIE120" s="9"/>
      <c r="BIF120" s="9"/>
      <c r="BIG120" s="9"/>
      <c r="BIH120" s="9"/>
      <c r="BII120" s="9"/>
      <c r="BIJ120" s="9"/>
      <c r="BIK120" s="9"/>
      <c r="BIL120" s="9"/>
      <c r="BIM120" s="9"/>
      <c r="BIN120" s="9"/>
      <c r="BIO120" s="9"/>
      <c r="BIP120" s="9"/>
      <c r="BIQ120" s="9"/>
      <c r="BIR120" s="9"/>
      <c r="BIS120" s="9"/>
      <c r="BIT120" s="9"/>
      <c r="BIU120" s="9"/>
      <c r="BIV120" s="9"/>
      <c r="BIW120" s="9"/>
      <c r="BIX120" s="9"/>
      <c r="BIY120" s="9"/>
      <c r="BIZ120" s="9"/>
      <c r="BJA120" s="9"/>
      <c r="BJB120" s="9"/>
      <c r="BJC120" s="9"/>
      <c r="BJD120" s="9"/>
      <c r="BJE120" s="9"/>
      <c r="BJF120" s="9"/>
      <c r="BJG120" s="9"/>
      <c r="BJH120" s="9"/>
      <c r="BJI120" s="9"/>
      <c r="BJJ120" s="9"/>
      <c r="BJK120" s="9"/>
      <c r="BJL120" s="9"/>
      <c r="BJM120" s="9"/>
      <c r="BJN120" s="9"/>
      <c r="BJO120" s="9"/>
      <c r="BJP120" s="9"/>
      <c r="BJQ120" s="9"/>
      <c r="BJR120" s="9"/>
      <c r="BJS120" s="9"/>
      <c r="BJT120" s="9"/>
      <c r="BJU120" s="9"/>
      <c r="BJV120" s="9"/>
      <c r="BJW120" s="9"/>
      <c r="BJX120" s="9"/>
      <c r="BJY120" s="9"/>
      <c r="BJZ120" s="9"/>
      <c r="BKA120" s="9"/>
      <c r="BKB120" s="9"/>
      <c r="BKC120" s="9"/>
      <c r="BKD120" s="9"/>
      <c r="BKE120" s="9"/>
      <c r="BKF120" s="9"/>
      <c r="BKG120" s="9"/>
      <c r="BKH120" s="9"/>
      <c r="BKI120" s="9"/>
      <c r="BKJ120" s="9"/>
      <c r="BKK120" s="9"/>
      <c r="BKL120" s="9"/>
      <c r="BKM120" s="9"/>
      <c r="BKN120" s="9"/>
      <c r="BKO120" s="9"/>
      <c r="BKP120" s="9"/>
      <c r="BKQ120" s="9"/>
      <c r="BKR120" s="9"/>
      <c r="BKS120" s="9"/>
      <c r="BKT120" s="9"/>
      <c r="BKU120" s="9"/>
      <c r="BKV120" s="9"/>
      <c r="BKW120" s="9"/>
      <c r="BKX120" s="9"/>
      <c r="BKY120" s="9"/>
      <c r="BKZ120" s="9"/>
      <c r="BLA120" s="9"/>
      <c r="BLB120" s="9"/>
      <c r="BLC120" s="9"/>
      <c r="BLD120" s="9"/>
      <c r="BLE120" s="9"/>
      <c r="BLF120" s="9"/>
      <c r="BLG120" s="9"/>
      <c r="BLH120" s="9"/>
      <c r="BLI120" s="9"/>
      <c r="BLJ120" s="9"/>
      <c r="BLK120" s="9"/>
      <c r="BLL120" s="9"/>
      <c r="BLM120" s="9"/>
      <c r="BLN120" s="9"/>
      <c r="BLO120" s="9"/>
      <c r="BLP120" s="9"/>
      <c r="BLQ120" s="9"/>
      <c r="BLR120" s="9"/>
      <c r="BLS120" s="9"/>
      <c r="BLT120" s="9"/>
      <c r="BLU120" s="9"/>
      <c r="BLV120" s="9"/>
      <c r="BLW120" s="9"/>
      <c r="BLX120" s="9"/>
      <c r="BLY120" s="9"/>
      <c r="BLZ120" s="9"/>
      <c r="BMA120" s="9"/>
      <c r="BMB120" s="9"/>
      <c r="BMC120" s="9"/>
      <c r="BMD120" s="9"/>
      <c r="BME120" s="9"/>
      <c r="BMF120" s="9"/>
      <c r="BMG120" s="9"/>
      <c r="BMH120" s="9"/>
      <c r="BMI120" s="9"/>
      <c r="BMJ120" s="9"/>
      <c r="BMK120" s="9"/>
      <c r="BML120" s="9"/>
      <c r="BMM120" s="9"/>
      <c r="BMN120" s="9"/>
      <c r="BMO120" s="9"/>
      <c r="BMP120" s="9"/>
      <c r="BMQ120" s="9"/>
      <c r="BMR120" s="9"/>
      <c r="BMS120" s="9"/>
      <c r="BMT120" s="9"/>
      <c r="BMU120" s="9"/>
      <c r="BMV120" s="9"/>
      <c r="BMW120" s="9"/>
      <c r="BMX120" s="9"/>
      <c r="BMY120" s="9"/>
      <c r="BMZ120" s="9"/>
      <c r="BNA120" s="9"/>
      <c r="BNB120" s="9"/>
      <c r="BNC120" s="9"/>
      <c r="BND120" s="9"/>
      <c r="BNE120" s="9"/>
      <c r="BNF120" s="9"/>
      <c r="BNG120" s="9"/>
      <c r="BNH120" s="9"/>
      <c r="BNI120" s="9"/>
      <c r="BNJ120" s="9"/>
      <c r="BNK120" s="9"/>
      <c r="BNL120" s="9"/>
      <c r="BNM120" s="9"/>
      <c r="BNN120" s="9"/>
      <c r="BNO120" s="9"/>
      <c r="BNP120" s="9"/>
      <c r="BNQ120" s="9"/>
      <c r="BNR120" s="9"/>
      <c r="BNS120" s="9"/>
      <c r="BNT120" s="9"/>
      <c r="BNU120" s="9"/>
      <c r="BNV120" s="9"/>
      <c r="BNW120" s="9"/>
      <c r="BNX120" s="9"/>
      <c r="BNY120" s="9"/>
      <c r="BNZ120" s="9"/>
      <c r="BOA120" s="9"/>
      <c r="BOB120" s="9"/>
      <c r="BOC120" s="9"/>
      <c r="BOD120" s="9"/>
      <c r="BOE120" s="9"/>
      <c r="BOF120" s="9"/>
      <c r="BOG120" s="9"/>
      <c r="BOH120" s="9"/>
      <c r="BOI120" s="9"/>
      <c r="BOJ120" s="9"/>
      <c r="BOK120" s="9"/>
      <c r="BOL120" s="9"/>
      <c r="BOM120" s="9"/>
      <c r="BON120" s="9"/>
      <c r="BOO120" s="9"/>
      <c r="BOP120" s="9"/>
      <c r="BOQ120" s="9"/>
      <c r="BOR120" s="9"/>
      <c r="BOS120" s="9"/>
      <c r="BOT120" s="9"/>
      <c r="BOU120" s="9"/>
      <c r="BOV120" s="9"/>
      <c r="BOW120" s="9"/>
      <c r="BOX120" s="9"/>
      <c r="BOY120" s="9"/>
      <c r="BOZ120" s="9"/>
      <c r="BPA120" s="9"/>
      <c r="BPB120" s="9"/>
      <c r="BPC120" s="9"/>
      <c r="BPD120" s="9"/>
      <c r="BPE120" s="9"/>
      <c r="BPF120" s="9"/>
      <c r="BPG120" s="9"/>
      <c r="BPH120" s="9"/>
      <c r="BPI120" s="9"/>
      <c r="BPJ120" s="9"/>
      <c r="BPK120" s="9"/>
      <c r="BPL120" s="9"/>
      <c r="BPM120" s="9"/>
      <c r="BPN120" s="9"/>
      <c r="BPO120" s="9"/>
      <c r="BPP120" s="9"/>
      <c r="BPQ120" s="9"/>
      <c r="BPR120" s="9"/>
      <c r="BPS120" s="9"/>
      <c r="BPT120" s="9"/>
      <c r="BPU120" s="9"/>
      <c r="BPV120" s="9"/>
      <c r="BPW120" s="9"/>
      <c r="BPX120" s="9"/>
      <c r="BPY120" s="9"/>
      <c r="BPZ120" s="9"/>
      <c r="BQA120" s="9"/>
      <c r="BQB120" s="9"/>
      <c r="BQC120" s="9"/>
      <c r="BQD120" s="9"/>
      <c r="BQE120" s="9"/>
      <c r="BQF120" s="9"/>
      <c r="BQG120" s="9"/>
      <c r="BQH120" s="9"/>
      <c r="BQI120" s="9"/>
      <c r="BQJ120" s="9"/>
      <c r="BQK120" s="9"/>
      <c r="BQL120" s="9"/>
      <c r="BQM120" s="9"/>
      <c r="BQN120" s="9"/>
      <c r="BQO120" s="9"/>
      <c r="BQP120" s="9"/>
      <c r="BQQ120" s="9"/>
      <c r="BQR120" s="9"/>
      <c r="BQS120" s="9"/>
      <c r="BQT120" s="9"/>
      <c r="BQU120" s="9"/>
      <c r="BQV120" s="9"/>
      <c r="BQW120" s="9"/>
      <c r="BQX120" s="9"/>
      <c r="BQY120" s="9"/>
      <c r="BQZ120" s="9"/>
      <c r="BRA120" s="9"/>
      <c r="BRB120" s="9"/>
      <c r="BRC120" s="9"/>
      <c r="BRD120" s="9"/>
      <c r="BRE120" s="9"/>
      <c r="BRF120" s="9"/>
      <c r="BRG120" s="9"/>
      <c r="BRH120" s="9"/>
      <c r="BRI120" s="9"/>
      <c r="BRJ120" s="9"/>
      <c r="BRK120" s="9"/>
      <c r="BRL120" s="9"/>
      <c r="BRM120" s="9"/>
      <c r="BRN120" s="9"/>
      <c r="BRO120" s="9"/>
      <c r="BRP120" s="9"/>
      <c r="BRQ120" s="9"/>
      <c r="BRR120" s="9"/>
      <c r="BRS120" s="9"/>
      <c r="BRT120" s="9"/>
      <c r="BRU120" s="9"/>
      <c r="BRV120" s="9"/>
      <c r="BRW120" s="9"/>
      <c r="BRX120" s="9"/>
      <c r="BRY120" s="9"/>
      <c r="BRZ120" s="9"/>
      <c r="BSA120" s="9"/>
      <c r="BSB120" s="9"/>
      <c r="BSC120" s="9"/>
      <c r="BSD120" s="9"/>
      <c r="BSE120" s="9"/>
      <c r="BSF120" s="9"/>
      <c r="BSG120" s="9"/>
      <c r="BSH120" s="9"/>
      <c r="BSI120" s="9"/>
      <c r="BSJ120" s="9"/>
      <c r="BSK120" s="9"/>
      <c r="BSL120" s="9"/>
      <c r="BSM120" s="9"/>
      <c r="BSN120" s="9"/>
      <c r="BSO120" s="9"/>
      <c r="BSP120" s="9"/>
      <c r="BSQ120" s="9"/>
      <c r="BSR120" s="9"/>
      <c r="BSS120" s="9"/>
      <c r="BST120" s="9"/>
      <c r="BSU120" s="9"/>
      <c r="BSV120" s="9"/>
      <c r="BSW120" s="9"/>
      <c r="BSX120" s="9"/>
      <c r="BSY120" s="9"/>
      <c r="BSZ120" s="9"/>
      <c r="BTA120" s="9"/>
      <c r="BTB120" s="9"/>
      <c r="BTC120" s="9"/>
      <c r="BTD120" s="9"/>
      <c r="BTE120" s="9"/>
      <c r="BTF120" s="9"/>
      <c r="BTG120" s="9"/>
      <c r="BTH120" s="9"/>
      <c r="BTI120" s="9"/>
      <c r="BTJ120" s="9"/>
      <c r="BTK120" s="9"/>
      <c r="BTL120" s="9"/>
      <c r="BTM120" s="9"/>
      <c r="BTN120" s="9"/>
      <c r="BTO120" s="9"/>
      <c r="BTP120" s="9"/>
      <c r="BTQ120" s="9"/>
      <c r="BTR120" s="9"/>
      <c r="BTS120" s="9"/>
      <c r="BTT120" s="9"/>
      <c r="BTU120" s="9"/>
      <c r="BTV120" s="9"/>
      <c r="BTW120" s="9"/>
      <c r="BTX120" s="9"/>
      <c r="BTY120" s="9"/>
      <c r="BTZ120" s="9"/>
      <c r="BUA120" s="9"/>
      <c r="BUB120" s="9"/>
      <c r="BUC120" s="9"/>
      <c r="BUD120" s="9"/>
    </row>
    <row r="121" spans="1:1902" s="15" customFormat="1" ht="15.75" customHeight="1" x14ac:dyDescent="0.2">
      <c r="A121" s="17"/>
      <c r="B121" s="42" t="s">
        <v>68</v>
      </c>
      <c r="C121" s="42"/>
      <c r="D121" s="43"/>
      <c r="E121" s="43"/>
      <c r="F121" s="22"/>
      <c r="G121" s="22"/>
      <c r="H121" s="22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  <c r="IW121" s="9"/>
      <c r="IX121" s="9"/>
      <c r="IY121" s="9"/>
      <c r="IZ121" s="9"/>
      <c r="JA121" s="9"/>
      <c r="JB121" s="9"/>
      <c r="JC121" s="9"/>
      <c r="JD121" s="9"/>
      <c r="JE121" s="9"/>
      <c r="JF121" s="9"/>
      <c r="JG121" s="9"/>
      <c r="JH121" s="9"/>
      <c r="JI121" s="9"/>
      <c r="JJ121" s="9"/>
      <c r="JK121" s="9"/>
      <c r="JL121" s="9"/>
      <c r="JM121" s="9"/>
      <c r="JN121" s="9"/>
      <c r="JO121" s="9"/>
      <c r="JP121" s="9"/>
      <c r="JQ121" s="9"/>
      <c r="JR121" s="9"/>
      <c r="JS121" s="9"/>
      <c r="JT121" s="9"/>
      <c r="JU121" s="9"/>
      <c r="JV121" s="9"/>
      <c r="JW121" s="9"/>
      <c r="JX121" s="9"/>
      <c r="JY121" s="9"/>
      <c r="JZ121" s="9"/>
      <c r="KA121" s="9"/>
      <c r="KB121" s="9"/>
      <c r="KC121" s="9"/>
      <c r="KD121" s="9"/>
      <c r="KE121" s="9"/>
      <c r="KF121" s="9"/>
      <c r="KG121" s="9"/>
      <c r="KH121" s="9"/>
      <c r="KI121" s="9"/>
      <c r="KJ121" s="9"/>
      <c r="KK121" s="9"/>
      <c r="KL121" s="9"/>
      <c r="KM121" s="9"/>
      <c r="KN121" s="9"/>
      <c r="KO121" s="9"/>
      <c r="KP121" s="9"/>
      <c r="KQ121" s="9"/>
      <c r="KR121" s="9"/>
      <c r="KS121" s="9"/>
      <c r="KT121" s="9"/>
      <c r="KU121" s="9"/>
      <c r="KV121" s="9"/>
      <c r="KW121" s="9"/>
      <c r="KX121" s="9"/>
      <c r="KY121" s="9"/>
      <c r="KZ121" s="9"/>
      <c r="LA121" s="9"/>
      <c r="LB121" s="9"/>
      <c r="LC121" s="9"/>
      <c r="LD121" s="9"/>
      <c r="LE121" s="9"/>
      <c r="LF121" s="9"/>
      <c r="LG121" s="9"/>
      <c r="LH121" s="9"/>
      <c r="LI121" s="9"/>
      <c r="LJ121" s="9"/>
      <c r="LK121" s="9"/>
      <c r="LL121" s="9"/>
      <c r="LM121" s="9"/>
      <c r="LN121" s="9"/>
      <c r="LO121" s="9"/>
      <c r="LP121" s="9"/>
      <c r="LQ121" s="9"/>
      <c r="LR121" s="9"/>
      <c r="LS121" s="9"/>
      <c r="LT121" s="9"/>
      <c r="LU121" s="9"/>
      <c r="LV121" s="9"/>
      <c r="LW121" s="9"/>
      <c r="LX121" s="9"/>
      <c r="LY121" s="9"/>
      <c r="LZ121" s="9"/>
      <c r="MA121" s="9"/>
      <c r="MB121" s="9"/>
      <c r="MC121" s="9"/>
      <c r="MD121" s="9"/>
      <c r="ME121" s="9"/>
      <c r="MF121" s="9"/>
      <c r="MG121" s="9"/>
      <c r="MH121" s="9"/>
      <c r="MI121" s="9"/>
      <c r="MJ121" s="9"/>
      <c r="MK121" s="9"/>
      <c r="ML121" s="9"/>
      <c r="MM121" s="9"/>
      <c r="MN121" s="9"/>
      <c r="MO121" s="9"/>
      <c r="MP121" s="9"/>
      <c r="MQ121" s="9"/>
      <c r="MR121" s="9"/>
      <c r="MS121" s="9"/>
      <c r="MT121" s="9"/>
      <c r="MU121" s="9"/>
      <c r="MV121" s="9"/>
      <c r="MW121" s="9"/>
      <c r="MX121" s="9"/>
      <c r="MY121" s="9"/>
      <c r="MZ121" s="9"/>
      <c r="NA121" s="9"/>
      <c r="NB121" s="9"/>
      <c r="NC121" s="9"/>
      <c r="ND121" s="9"/>
      <c r="NE121" s="9"/>
      <c r="NF121" s="9"/>
      <c r="NG121" s="9"/>
      <c r="NH121" s="9"/>
      <c r="NI121" s="9"/>
      <c r="NJ121" s="9"/>
      <c r="NK121" s="9"/>
      <c r="NL121" s="9"/>
      <c r="NM121" s="9"/>
      <c r="NN121" s="9"/>
      <c r="NO121" s="9"/>
      <c r="NP121" s="9"/>
      <c r="NQ121" s="9"/>
      <c r="NR121" s="9"/>
      <c r="NS121" s="9"/>
      <c r="NT121" s="9"/>
      <c r="NU121" s="9"/>
      <c r="NV121" s="9"/>
      <c r="NW121" s="9"/>
      <c r="NX121" s="9"/>
      <c r="NY121" s="9"/>
      <c r="NZ121" s="9"/>
      <c r="OA121" s="9"/>
      <c r="OB121" s="9"/>
      <c r="OC121" s="9"/>
      <c r="OD121" s="9"/>
      <c r="OE121" s="9"/>
      <c r="OF121" s="9"/>
      <c r="OG121" s="9"/>
      <c r="OH121" s="9"/>
      <c r="OI121" s="9"/>
      <c r="OJ121" s="9"/>
      <c r="OK121" s="9"/>
      <c r="OL121" s="9"/>
      <c r="OM121" s="9"/>
      <c r="ON121" s="9"/>
      <c r="OO121" s="9"/>
      <c r="OP121" s="9"/>
      <c r="OQ121" s="9"/>
      <c r="OR121" s="9"/>
      <c r="OS121" s="9"/>
      <c r="OT121" s="9"/>
      <c r="OU121" s="9"/>
      <c r="OV121" s="9"/>
      <c r="OW121" s="9"/>
      <c r="OX121" s="9"/>
      <c r="OY121" s="9"/>
      <c r="OZ121" s="9"/>
      <c r="PA121" s="9"/>
      <c r="PB121" s="9"/>
      <c r="PC121" s="9"/>
      <c r="PD121" s="9"/>
      <c r="PE121" s="9"/>
      <c r="PF121" s="9"/>
      <c r="PG121" s="9"/>
      <c r="PH121" s="9"/>
      <c r="PI121" s="9"/>
      <c r="PJ121" s="9"/>
      <c r="PK121" s="9"/>
      <c r="PL121" s="9"/>
      <c r="PM121" s="9"/>
      <c r="PN121" s="9"/>
      <c r="PO121" s="9"/>
      <c r="PP121" s="9"/>
      <c r="PQ121" s="9"/>
      <c r="PR121" s="9"/>
      <c r="PS121" s="9"/>
      <c r="PT121" s="9"/>
      <c r="PU121" s="9"/>
      <c r="PV121" s="9"/>
      <c r="PW121" s="9"/>
      <c r="PX121" s="9"/>
      <c r="PY121" s="9"/>
      <c r="PZ121" s="9"/>
      <c r="QA121" s="9"/>
      <c r="QB121" s="9"/>
      <c r="QC121" s="9"/>
      <c r="QD121" s="9"/>
      <c r="QE121" s="9"/>
      <c r="QF121" s="9"/>
      <c r="QG121" s="9"/>
      <c r="QH121" s="9"/>
      <c r="QI121" s="9"/>
      <c r="QJ121" s="9"/>
      <c r="QK121" s="9"/>
      <c r="QL121" s="9"/>
      <c r="QM121" s="9"/>
      <c r="QN121" s="9"/>
      <c r="QO121" s="9"/>
      <c r="QP121" s="9"/>
      <c r="QQ121" s="9"/>
      <c r="QR121" s="9"/>
      <c r="QS121" s="9"/>
      <c r="QT121" s="9"/>
      <c r="QU121" s="9"/>
      <c r="QV121" s="9"/>
      <c r="QW121" s="9"/>
      <c r="QX121" s="9"/>
      <c r="QY121" s="9"/>
      <c r="QZ121" s="9"/>
      <c r="RA121" s="9"/>
      <c r="RB121" s="9"/>
      <c r="RC121" s="9"/>
      <c r="RD121" s="9"/>
      <c r="RE121" s="9"/>
      <c r="RF121" s="9"/>
      <c r="RG121" s="9"/>
      <c r="RH121" s="9"/>
      <c r="RI121" s="9"/>
      <c r="RJ121" s="9"/>
      <c r="RK121" s="9"/>
      <c r="RL121" s="9"/>
      <c r="RM121" s="9"/>
      <c r="RN121" s="9"/>
      <c r="RO121" s="9"/>
      <c r="RP121" s="9"/>
      <c r="RQ121" s="9"/>
      <c r="RR121" s="9"/>
      <c r="RS121" s="9"/>
      <c r="RT121" s="9"/>
      <c r="RU121" s="9"/>
      <c r="RV121" s="9"/>
      <c r="RW121" s="9"/>
      <c r="RX121" s="9"/>
      <c r="RY121" s="9"/>
      <c r="RZ121" s="9"/>
      <c r="SA121" s="9"/>
      <c r="SB121" s="9"/>
      <c r="SC121" s="9"/>
      <c r="SD121" s="9"/>
      <c r="SE121" s="9"/>
      <c r="SF121" s="9"/>
      <c r="SG121" s="9"/>
      <c r="SH121" s="9"/>
      <c r="SI121" s="9"/>
      <c r="SJ121" s="9"/>
      <c r="SK121" s="9"/>
      <c r="SL121" s="9"/>
      <c r="SM121" s="9"/>
      <c r="SN121" s="9"/>
      <c r="SO121" s="9"/>
      <c r="SP121" s="9"/>
      <c r="SQ121" s="9"/>
      <c r="SR121" s="9"/>
      <c r="SS121" s="9"/>
      <c r="ST121" s="9"/>
      <c r="SU121" s="9"/>
      <c r="SV121" s="9"/>
      <c r="SW121" s="9"/>
      <c r="SX121" s="9"/>
      <c r="SY121" s="9"/>
      <c r="SZ121" s="9"/>
      <c r="TA121" s="9"/>
      <c r="TB121" s="9"/>
      <c r="TC121" s="9"/>
      <c r="TD121" s="9"/>
      <c r="TE121" s="9"/>
      <c r="TF121" s="9"/>
      <c r="TG121" s="9"/>
      <c r="TH121" s="9"/>
      <c r="TI121" s="9"/>
      <c r="TJ121" s="9"/>
      <c r="TK121" s="9"/>
      <c r="TL121" s="9"/>
      <c r="TM121" s="9"/>
      <c r="TN121" s="9"/>
      <c r="TO121" s="9"/>
      <c r="TP121" s="9"/>
      <c r="TQ121" s="9"/>
      <c r="TR121" s="9"/>
      <c r="TS121" s="9"/>
      <c r="TT121" s="9"/>
      <c r="TU121" s="9"/>
      <c r="TV121" s="9"/>
      <c r="TW121" s="9"/>
      <c r="TX121" s="9"/>
      <c r="TY121" s="9"/>
      <c r="TZ121" s="9"/>
      <c r="UA121" s="9"/>
      <c r="UB121" s="9"/>
      <c r="UC121" s="9"/>
      <c r="UD121" s="9"/>
      <c r="UE121" s="9"/>
      <c r="UF121" s="9"/>
      <c r="UG121" s="9"/>
      <c r="UH121" s="9"/>
      <c r="UI121" s="9"/>
      <c r="UJ121" s="9"/>
      <c r="UK121" s="9"/>
      <c r="UL121" s="9"/>
      <c r="UM121" s="9"/>
      <c r="UN121" s="9"/>
      <c r="UO121" s="9"/>
      <c r="UP121" s="9"/>
      <c r="UQ121" s="9"/>
      <c r="UR121" s="9"/>
      <c r="US121" s="9"/>
      <c r="UT121" s="9"/>
      <c r="UU121" s="9"/>
      <c r="UV121" s="9"/>
      <c r="UW121" s="9"/>
      <c r="UX121" s="9"/>
      <c r="UY121" s="9"/>
      <c r="UZ121" s="9"/>
      <c r="VA121" s="9"/>
      <c r="VB121" s="9"/>
      <c r="VC121" s="9"/>
      <c r="VD121" s="9"/>
      <c r="VE121" s="9"/>
      <c r="VF121" s="9"/>
      <c r="VG121" s="9"/>
      <c r="VH121" s="9"/>
      <c r="VI121" s="9"/>
      <c r="VJ121" s="9"/>
      <c r="VK121" s="9"/>
      <c r="VL121" s="9"/>
      <c r="VM121" s="9"/>
      <c r="VN121" s="9"/>
      <c r="VO121" s="9"/>
      <c r="VP121" s="9"/>
      <c r="VQ121" s="9"/>
      <c r="VR121" s="9"/>
      <c r="VS121" s="9"/>
      <c r="VT121" s="9"/>
      <c r="VU121" s="9"/>
      <c r="VV121" s="9"/>
      <c r="VW121" s="9"/>
      <c r="VX121" s="9"/>
      <c r="VY121" s="9"/>
      <c r="VZ121" s="9"/>
      <c r="WA121" s="9"/>
      <c r="WB121" s="9"/>
      <c r="WC121" s="9"/>
      <c r="WD121" s="9"/>
      <c r="WE121" s="9"/>
      <c r="WF121" s="9"/>
      <c r="WG121" s="9"/>
      <c r="WH121" s="9"/>
      <c r="WI121" s="9"/>
      <c r="WJ121" s="9"/>
      <c r="WK121" s="9"/>
      <c r="WL121" s="9"/>
      <c r="WM121" s="9"/>
      <c r="WN121" s="9"/>
      <c r="WO121" s="9"/>
      <c r="WP121" s="9"/>
      <c r="WQ121" s="9"/>
      <c r="WR121" s="9"/>
      <c r="WS121" s="9"/>
      <c r="WT121" s="9"/>
      <c r="WU121" s="9"/>
      <c r="WV121" s="9"/>
      <c r="WW121" s="9"/>
      <c r="WX121" s="9"/>
      <c r="WY121" s="9"/>
      <c r="WZ121" s="9"/>
      <c r="XA121" s="9"/>
      <c r="XB121" s="9"/>
      <c r="XC121" s="9"/>
      <c r="XD121" s="9"/>
      <c r="XE121" s="9"/>
      <c r="XF121" s="9"/>
      <c r="XG121" s="9"/>
      <c r="XH121" s="9"/>
      <c r="XI121" s="9"/>
      <c r="XJ121" s="9"/>
      <c r="XK121" s="9"/>
      <c r="XL121" s="9"/>
      <c r="XM121" s="9"/>
      <c r="XN121" s="9"/>
      <c r="XO121" s="9"/>
      <c r="XP121" s="9"/>
      <c r="XQ121" s="9"/>
      <c r="XR121" s="9"/>
      <c r="XS121" s="9"/>
      <c r="XT121" s="9"/>
      <c r="XU121" s="9"/>
      <c r="XV121" s="9"/>
      <c r="XW121" s="9"/>
      <c r="XX121" s="9"/>
      <c r="XY121" s="9"/>
      <c r="XZ121" s="9"/>
      <c r="YA121" s="9"/>
      <c r="YB121" s="9"/>
      <c r="YC121" s="9"/>
      <c r="YD121" s="9"/>
      <c r="YE121" s="9"/>
      <c r="YF121" s="9"/>
      <c r="YG121" s="9"/>
      <c r="YH121" s="9"/>
      <c r="YI121" s="9"/>
      <c r="YJ121" s="9"/>
      <c r="YK121" s="9"/>
      <c r="YL121" s="9"/>
      <c r="YM121" s="9"/>
      <c r="YN121" s="9"/>
      <c r="YO121" s="9"/>
      <c r="YP121" s="9"/>
      <c r="YQ121" s="9"/>
      <c r="YR121" s="9"/>
      <c r="YS121" s="9"/>
      <c r="YT121" s="9"/>
      <c r="YU121" s="9"/>
      <c r="YV121" s="9"/>
      <c r="YW121" s="9"/>
      <c r="YX121" s="9"/>
      <c r="YY121" s="9"/>
      <c r="YZ121" s="9"/>
      <c r="ZA121" s="9"/>
      <c r="ZB121" s="9"/>
      <c r="ZC121" s="9"/>
      <c r="ZD121" s="9"/>
      <c r="ZE121" s="9"/>
      <c r="ZF121" s="9"/>
      <c r="ZG121" s="9"/>
      <c r="ZH121" s="9"/>
      <c r="ZI121" s="9"/>
      <c r="ZJ121" s="9"/>
      <c r="ZK121" s="9"/>
      <c r="ZL121" s="9"/>
      <c r="ZM121" s="9"/>
      <c r="ZN121" s="9"/>
      <c r="ZO121" s="9"/>
      <c r="ZP121" s="9"/>
      <c r="ZQ121" s="9"/>
      <c r="ZR121" s="9"/>
      <c r="ZS121" s="9"/>
      <c r="ZT121" s="9"/>
      <c r="ZU121" s="9"/>
      <c r="ZV121" s="9"/>
      <c r="ZW121" s="9"/>
      <c r="ZX121" s="9"/>
      <c r="ZY121" s="9"/>
      <c r="ZZ121" s="9"/>
      <c r="AAA121" s="9"/>
      <c r="AAB121" s="9"/>
      <c r="AAC121" s="9"/>
      <c r="AAD121" s="9"/>
      <c r="AAE121" s="9"/>
      <c r="AAF121" s="9"/>
      <c r="AAG121" s="9"/>
      <c r="AAH121" s="9"/>
      <c r="AAI121" s="9"/>
      <c r="AAJ121" s="9"/>
      <c r="AAK121" s="9"/>
      <c r="AAL121" s="9"/>
      <c r="AAM121" s="9"/>
      <c r="AAN121" s="9"/>
      <c r="AAO121" s="9"/>
      <c r="AAP121" s="9"/>
      <c r="AAQ121" s="9"/>
      <c r="AAR121" s="9"/>
      <c r="AAS121" s="9"/>
      <c r="AAT121" s="9"/>
      <c r="AAU121" s="9"/>
      <c r="AAV121" s="9"/>
      <c r="AAW121" s="9"/>
      <c r="AAX121" s="9"/>
      <c r="AAY121" s="9"/>
      <c r="AAZ121" s="9"/>
      <c r="ABA121" s="9"/>
      <c r="ABB121" s="9"/>
      <c r="ABC121" s="9"/>
      <c r="ABD121" s="9"/>
      <c r="ABE121" s="9"/>
      <c r="ABF121" s="9"/>
      <c r="ABG121" s="9"/>
      <c r="ABH121" s="9"/>
      <c r="ABI121" s="9"/>
      <c r="ABJ121" s="9"/>
      <c r="ABK121" s="9"/>
      <c r="ABL121" s="9"/>
      <c r="ABM121" s="9"/>
      <c r="ABN121" s="9"/>
      <c r="ABO121" s="9"/>
      <c r="ABP121" s="9"/>
      <c r="ABQ121" s="9"/>
      <c r="ABR121" s="9"/>
      <c r="ABS121" s="9"/>
      <c r="ABT121" s="9"/>
      <c r="ABU121" s="9"/>
      <c r="ABV121" s="9"/>
      <c r="ABW121" s="9"/>
      <c r="ABX121" s="9"/>
      <c r="ABY121" s="9"/>
      <c r="ABZ121" s="9"/>
      <c r="ACA121" s="9"/>
      <c r="ACB121" s="9"/>
      <c r="ACC121" s="9"/>
      <c r="ACD121" s="9"/>
      <c r="ACE121" s="9"/>
      <c r="ACF121" s="9"/>
      <c r="ACG121" s="9"/>
      <c r="ACH121" s="9"/>
      <c r="ACI121" s="9"/>
      <c r="ACJ121" s="9"/>
      <c r="ACK121" s="9"/>
      <c r="ACL121" s="9"/>
      <c r="ACM121" s="9"/>
      <c r="ACN121" s="9"/>
      <c r="ACO121" s="9"/>
      <c r="ACP121" s="9"/>
      <c r="ACQ121" s="9"/>
      <c r="ACR121" s="9"/>
      <c r="ACS121" s="9"/>
      <c r="ACT121" s="9"/>
      <c r="ACU121" s="9"/>
      <c r="ACV121" s="9"/>
      <c r="ACW121" s="9"/>
      <c r="ACX121" s="9"/>
      <c r="ACY121" s="9"/>
      <c r="ACZ121" s="9"/>
      <c r="ADA121" s="9"/>
      <c r="ADB121" s="9"/>
      <c r="ADC121" s="9"/>
      <c r="ADD121" s="9"/>
      <c r="ADE121" s="9"/>
      <c r="ADF121" s="9"/>
      <c r="ADG121" s="9"/>
      <c r="ADH121" s="9"/>
      <c r="ADI121" s="9"/>
      <c r="ADJ121" s="9"/>
      <c r="ADK121" s="9"/>
      <c r="ADL121" s="9"/>
      <c r="ADM121" s="9"/>
      <c r="ADN121" s="9"/>
      <c r="ADO121" s="9"/>
      <c r="ADP121" s="9"/>
      <c r="ADQ121" s="9"/>
      <c r="ADR121" s="9"/>
      <c r="ADS121" s="9"/>
      <c r="ADT121" s="9"/>
      <c r="ADU121" s="9"/>
      <c r="ADV121" s="9"/>
      <c r="ADW121" s="9"/>
      <c r="ADX121" s="9"/>
      <c r="ADY121" s="9"/>
      <c r="ADZ121" s="9"/>
      <c r="AEA121" s="9"/>
      <c r="AEB121" s="9"/>
      <c r="AEC121" s="9"/>
      <c r="AED121" s="9"/>
      <c r="AEE121" s="9"/>
      <c r="AEF121" s="9"/>
      <c r="AEG121" s="9"/>
      <c r="AEH121" s="9"/>
      <c r="AEI121" s="9"/>
      <c r="AEJ121" s="9"/>
      <c r="AEK121" s="9"/>
      <c r="AEL121" s="9"/>
      <c r="AEM121" s="9"/>
      <c r="AEN121" s="9"/>
      <c r="AEO121" s="9"/>
      <c r="AEP121" s="9"/>
      <c r="AEQ121" s="9"/>
      <c r="AER121" s="9"/>
      <c r="AES121" s="9"/>
      <c r="AET121" s="9"/>
      <c r="AEU121" s="9"/>
      <c r="AEV121" s="9"/>
      <c r="AEW121" s="9"/>
      <c r="AEX121" s="9"/>
      <c r="AEY121" s="9"/>
      <c r="AEZ121" s="9"/>
      <c r="AFA121" s="9"/>
      <c r="AFB121" s="9"/>
      <c r="AFC121" s="9"/>
      <c r="AFD121" s="9"/>
      <c r="AFE121" s="9"/>
      <c r="AFF121" s="9"/>
      <c r="AFG121" s="9"/>
      <c r="AFH121" s="9"/>
      <c r="AFI121" s="9"/>
      <c r="AFJ121" s="9"/>
      <c r="AFK121" s="9"/>
      <c r="AFL121" s="9"/>
      <c r="AFM121" s="9"/>
      <c r="AFN121" s="9"/>
      <c r="AFO121" s="9"/>
      <c r="AFP121" s="9"/>
      <c r="AFQ121" s="9"/>
      <c r="AFR121" s="9"/>
      <c r="AFS121" s="9"/>
      <c r="AFT121" s="9"/>
      <c r="AFU121" s="9"/>
      <c r="AFV121" s="9"/>
      <c r="AFW121" s="9"/>
      <c r="AFX121" s="9"/>
      <c r="AFY121" s="9"/>
      <c r="AFZ121" s="9"/>
      <c r="AGA121" s="9"/>
      <c r="AGB121" s="9"/>
      <c r="AGC121" s="9"/>
      <c r="AGD121" s="9"/>
      <c r="AGE121" s="9"/>
      <c r="AGF121" s="9"/>
      <c r="AGG121" s="9"/>
      <c r="AGH121" s="9"/>
      <c r="AGI121" s="9"/>
      <c r="AGJ121" s="9"/>
      <c r="AGK121" s="9"/>
      <c r="AGL121" s="9"/>
      <c r="AGM121" s="9"/>
      <c r="AGN121" s="9"/>
      <c r="AGO121" s="9"/>
      <c r="AGP121" s="9"/>
      <c r="AGQ121" s="9"/>
      <c r="AGR121" s="9"/>
      <c r="AGS121" s="9"/>
      <c r="AGT121" s="9"/>
      <c r="AGU121" s="9"/>
      <c r="AGV121" s="9"/>
      <c r="AGW121" s="9"/>
      <c r="AGX121" s="9"/>
      <c r="AGY121" s="9"/>
      <c r="AGZ121" s="9"/>
      <c r="AHA121" s="9"/>
      <c r="AHB121" s="9"/>
      <c r="AHC121" s="9"/>
      <c r="AHD121" s="9"/>
      <c r="AHE121" s="9"/>
      <c r="AHF121" s="9"/>
      <c r="AHG121" s="9"/>
      <c r="AHH121" s="9"/>
      <c r="AHI121" s="9"/>
      <c r="AHJ121" s="9"/>
      <c r="AHK121" s="9"/>
      <c r="AHL121" s="9"/>
      <c r="AHM121" s="9"/>
      <c r="AHN121" s="9"/>
      <c r="AHO121" s="9"/>
      <c r="AHP121" s="9"/>
      <c r="AHQ121" s="9"/>
      <c r="AHR121" s="9"/>
      <c r="AHS121" s="9"/>
      <c r="AHT121" s="9"/>
      <c r="AHU121" s="9"/>
      <c r="AHV121" s="9"/>
      <c r="AHW121" s="9"/>
      <c r="AHX121" s="9"/>
      <c r="AHY121" s="9"/>
      <c r="AHZ121" s="9"/>
      <c r="AIA121" s="9"/>
      <c r="AIB121" s="9"/>
      <c r="AIC121" s="9"/>
      <c r="AID121" s="9"/>
      <c r="AIE121" s="9"/>
      <c r="AIF121" s="9"/>
      <c r="AIG121" s="9"/>
      <c r="AIH121" s="9"/>
      <c r="AII121" s="9"/>
      <c r="AIJ121" s="9"/>
      <c r="AIK121" s="9"/>
      <c r="AIL121" s="9"/>
      <c r="AIM121" s="9"/>
      <c r="AIN121" s="9"/>
      <c r="AIO121" s="9"/>
      <c r="AIP121" s="9"/>
      <c r="AIQ121" s="9"/>
      <c r="AIR121" s="9"/>
      <c r="AIS121" s="9"/>
      <c r="AIT121" s="9"/>
      <c r="AIU121" s="9"/>
      <c r="AIV121" s="9"/>
      <c r="AIW121" s="9"/>
      <c r="AIX121" s="9"/>
      <c r="AIY121" s="9"/>
      <c r="AIZ121" s="9"/>
      <c r="AJA121" s="9"/>
      <c r="AJB121" s="9"/>
      <c r="AJC121" s="9"/>
      <c r="AJD121" s="9"/>
      <c r="AJE121" s="9"/>
      <c r="AJF121" s="9"/>
      <c r="AJG121" s="9"/>
      <c r="AJH121" s="9"/>
      <c r="AJI121" s="9"/>
      <c r="AJJ121" s="9"/>
      <c r="AJK121" s="9"/>
      <c r="AJL121" s="9"/>
      <c r="AJM121" s="9"/>
      <c r="AJN121" s="9"/>
      <c r="AJO121" s="9"/>
      <c r="AJP121" s="9"/>
      <c r="AJQ121" s="9"/>
      <c r="AJR121" s="9"/>
      <c r="AJS121" s="9"/>
      <c r="AJT121" s="9"/>
      <c r="AJU121" s="9"/>
      <c r="AJV121" s="9"/>
      <c r="AJW121" s="9"/>
      <c r="AJX121" s="9"/>
      <c r="AJY121" s="9"/>
      <c r="AJZ121" s="9"/>
      <c r="AKA121" s="9"/>
      <c r="AKB121" s="9"/>
      <c r="AKC121" s="9"/>
      <c r="AKD121" s="9"/>
      <c r="AKE121" s="9"/>
      <c r="AKF121" s="9"/>
      <c r="AKG121" s="9"/>
      <c r="AKH121" s="9"/>
      <c r="AKI121" s="9"/>
      <c r="AKJ121" s="9"/>
      <c r="AKK121" s="9"/>
      <c r="AKL121" s="9"/>
      <c r="AKM121" s="9"/>
      <c r="AKN121" s="9"/>
      <c r="AKO121" s="9"/>
      <c r="AKP121" s="9"/>
      <c r="AKQ121" s="9"/>
      <c r="AKR121" s="9"/>
      <c r="AKS121" s="9"/>
      <c r="AKT121" s="9"/>
      <c r="AKU121" s="9"/>
      <c r="AKV121" s="9"/>
      <c r="AKW121" s="9"/>
      <c r="AKX121" s="9"/>
      <c r="AKY121" s="9"/>
      <c r="AKZ121" s="9"/>
      <c r="ALA121" s="9"/>
      <c r="ALB121" s="9"/>
      <c r="ALC121" s="9"/>
      <c r="ALD121" s="9"/>
      <c r="ALE121" s="9"/>
      <c r="ALF121" s="9"/>
      <c r="ALG121" s="9"/>
      <c r="ALH121" s="9"/>
      <c r="ALI121" s="9"/>
      <c r="ALJ121" s="9"/>
      <c r="ALK121" s="9"/>
      <c r="ALL121" s="9"/>
      <c r="ALM121" s="9"/>
      <c r="ALN121" s="9"/>
      <c r="ALO121" s="9"/>
      <c r="ALP121" s="9"/>
      <c r="ALQ121" s="9"/>
      <c r="ALR121" s="9"/>
      <c r="ALS121" s="9"/>
      <c r="ALT121" s="9"/>
      <c r="ALU121" s="9"/>
      <c r="ALV121" s="9"/>
      <c r="ALW121" s="9"/>
      <c r="ALX121" s="9"/>
      <c r="ALY121" s="9"/>
      <c r="ALZ121" s="9"/>
      <c r="AMA121" s="9"/>
      <c r="AMB121" s="9"/>
      <c r="AMC121" s="9"/>
      <c r="AMD121" s="9"/>
      <c r="AME121" s="9"/>
      <c r="AMF121" s="9"/>
      <c r="AMG121" s="9"/>
      <c r="AMH121" s="9"/>
      <c r="AMI121" s="9"/>
      <c r="AMJ121" s="9"/>
      <c r="AMK121" s="9"/>
      <c r="AML121" s="9"/>
      <c r="AMM121" s="9"/>
      <c r="AMN121" s="9"/>
      <c r="AMO121" s="9"/>
      <c r="AMP121" s="9"/>
      <c r="AMQ121" s="9"/>
      <c r="AMR121" s="9"/>
      <c r="AMS121" s="9"/>
      <c r="AMT121" s="9"/>
      <c r="AMU121" s="9"/>
      <c r="AMV121" s="9"/>
      <c r="AMW121" s="9"/>
      <c r="AMX121" s="9"/>
      <c r="AMY121" s="9"/>
      <c r="AMZ121" s="9"/>
      <c r="ANA121" s="9"/>
      <c r="ANB121" s="9"/>
      <c r="ANC121" s="9"/>
      <c r="AND121" s="9"/>
      <c r="ANE121" s="9"/>
      <c r="ANF121" s="9"/>
      <c r="ANG121" s="9"/>
      <c r="ANH121" s="9"/>
      <c r="ANI121" s="9"/>
      <c r="ANJ121" s="9"/>
      <c r="ANK121" s="9"/>
      <c r="ANL121" s="9"/>
      <c r="ANM121" s="9"/>
      <c r="ANN121" s="9"/>
      <c r="ANO121" s="9"/>
      <c r="ANP121" s="9"/>
      <c r="ANQ121" s="9"/>
      <c r="ANR121" s="9"/>
      <c r="ANS121" s="9"/>
      <c r="ANT121" s="9"/>
      <c r="ANU121" s="9"/>
      <c r="ANV121" s="9"/>
      <c r="ANW121" s="9"/>
      <c r="ANX121" s="9"/>
      <c r="ANY121" s="9"/>
      <c r="ANZ121" s="9"/>
      <c r="AOA121" s="9"/>
      <c r="AOB121" s="9"/>
      <c r="AOC121" s="9"/>
      <c r="AOD121" s="9"/>
      <c r="AOE121" s="9"/>
      <c r="AOF121" s="9"/>
      <c r="AOG121" s="9"/>
      <c r="AOH121" s="9"/>
      <c r="AOI121" s="9"/>
      <c r="AOJ121" s="9"/>
      <c r="AOK121" s="9"/>
      <c r="AOL121" s="9"/>
      <c r="AOM121" s="9"/>
      <c r="AON121" s="9"/>
      <c r="AOO121" s="9"/>
      <c r="AOP121" s="9"/>
      <c r="AOQ121" s="9"/>
      <c r="AOR121" s="9"/>
      <c r="AOS121" s="9"/>
      <c r="AOT121" s="9"/>
      <c r="AOU121" s="9"/>
      <c r="AOV121" s="9"/>
      <c r="AOW121" s="9"/>
      <c r="AOX121" s="9"/>
      <c r="AOY121" s="9"/>
      <c r="AOZ121" s="9"/>
      <c r="APA121" s="9"/>
      <c r="APB121" s="9"/>
      <c r="APC121" s="9"/>
      <c r="APD121" s="9"/>
      <c r="APE121" s="9"/>
      <c r="APF121" s="9"/>
      <c r="APG121" s="9"/>
      <c r="APH121" s="9"/>
      <c r="API121" s="9"/>
      <c r="APJ121" s="9"/>
      <c r="APK121" s="9"/>
      <c r="APL121" s="9"/>
      <c r="APM121" s="9"/>
      <c r="APN121" s="9"/>
      <c r="APO121" s="9"/>
      <c r="APP121" s="9"/>
      <c r="APQ121" s="9"/>
      <c r="APR121" s="9"/>
      <c r="APS121" s="9"/>
      <c r="APT121" s="9"/>
      <c r="APU121" s="9"/>
      <c r="APV121" s="9"/>
      <c r="APW121" s="9"/>
      <c r="APX121" s="9"/>
      <c r="APY121" s="9"/>
      <c r="APZ121" s="9"/>
      <c r="AQA121" s="9"/>
      <c r="AQB121" s="9"/>
      <c r="AQC121" s="9"/>
      <c r="AQD121" s="9"/>
      <c r="AQE121" s="9"/>
      <c r="AQF121" s="9"/>
      <c r="AQG121" s="9"/>
      <c r="AQH121" s="9"/>
      <c r="AQI121" s="9"/>
      <c r="AQJ121" s="9"/>
      <c r="AQK121" s="9"/>
      <c r="AQL121" s="9"/>
      <c r="AQM121" s="9"/>
      <c r="AQN121" s="9"/>
      <c r="AQO121" s="9"/>
      <c r="AQP121" s="9"/>
      <c r="AQQ121" s="9"/>
      <c r="AQR121" s="9"/>
      <c r="AQS121" s="9"/>
      <c r="AQT121" s="9"/>
      <c r="AQU121" s="9"/>
      <c r="AQV121" s="9"/>
      <c r="AQW121" s="9"/>
      <c r="AQX121" s="9"/>
      <c r="AQY121" s="9"/>
      <c r="AQZ121" s="9"/>
      <c r="ARA121" s="9"/>
      <c r="ARB121" s="9"/>
      <c r="ARC121" s="9"/>
      <c r="ARD121" s="9"/>
      <c r="ARE121" s="9"/>
      <c r="ARF121" s="9"/>
      <c r="ARG121" s="9"/>
      <c r="ARH121" s="9"/>
      <c r="ARI121" s="9"/>
      <c r="ARJ121" s="9"/>
      <c r="ARK121" s="9"/>
      <c r="ARL121" s="9"/>
      <c r="ARM121" s="9"/>
      <c r="ARN121" s="9"/>
      <c r="ARO121" s="9"/>
      <c r="ARP121" s="9"/>
      <c r="ARQ121" s="9"/>
      <c r="ARR121" s="9"/>
      <c r="ARS121" s="9"/>
      <c r="ART121" s="9"/>
      <c r="ARU121" s="9"/>
      <c r="ARV121" s="9"/>
      <c r="ARW121" s="9"/>
      <c r="ARX121" s="9"/>
      <c r="ARY121" s="9"/>
      <c r="ARZ121" s="9"/>
      <c r="ASA121" s="9"/>
      <c r="ASB121" s="9"/>
      <c r="ASC121" s="9"/>
      <c r="ASD121" s="9"/>
      <c r="ASE121" s="9"/>
      <c r="ASF121" s="9"/>
      <c r="ASG121" s="9"/>
      <c r="ASH121" s="9"/>
      <c r="ASI121" s="9"/>
      <c r="ASJ121" s="9"/>
      <c r="ASK121" s="9"/>
      <c r="ASL121" s="9"/>
      <c r="ASM121" s="9"/>
      <c r="ASN121" s="9"/>
      <c r="ASO121" s="9"/>
      <c r="ASP121" s="9"/>
      <c r="ASQ121" s="9"/>
      <c r="ASR121" s="9"/>
      <c r="ASS121" s="9"/>
      <c r="AST121" s="9"/>
      <c r="ASU121" s="9"/>
      <c r="ASV121" s="9"/>
      <c r="ASW121" s="9"/>
      <c r="ASX121" s="9"/>
      <c r="ASY121" s="9"/>
      <c r="ASZ121" s="9"/>
      <c r="ATA121" s="9"/>
      <c r="ATB121" s="9"/>
      <c r="ATC121" s="9"/>
      <c r="ATD121" s="9"/>
      <c r="ATE121" s="9"/>
      <c r="ATF121" s="9"/>
      <c r="ATG121" s="9"/>
      <c r="ATH121" s="9"/>
      <c r="ATI121" s="9"/>
      <c r="ATJ121" s="9"/>
      <c r="ATK121" s="9"/>
      <c r="ATL121" s="9"/>
      <c r="ATM121" s="9"/>
      <c r="ATN121" s="9"/>
      <c r="ATO121" s="9"/>
      <c r="ATP121" s="9"/>
      <c r="ATQ121" s="9"/>
      <c r="ATR121" s="9"/>
      <c r="ATS121" s="9"/>
      <c r="ATT121" s="9"/>
      <c r="ATU121" s="9"/>
      <c r="ATV121" s="9"/>
      <c r="ATW121" s="9"/>
      <c r="ATX121" s="9"/>
      <c r="ATY121" s="9"/>
      <c r="ATZ121" s="9"/>
      <c r="AUA121" s="9"/>
      <c r="AUB121" s="9"/>
      <c r="AUC121" s="9"/>
      <c r="AUD121" s="9"/>
      <c r="AUE121" s="9"/>
      <c r="AUF121" s="9"/>
      <c r="AUG121" s="9"/>
      <c r="AUH121" s="9"/>
      <c r="AUI121" s="9"/>
      <c r="AUJ121" s="9"/>
      <c r="AUK121" s="9"/>
      <c r="AUL121" s="9"/>
      <c r="AUM121" s="9"/>
      <c r="AUN121" s="9"/>
      <c r="AUO121" s="9"/>
      <c r="AUP121" s="9"/>
      <c r="AUQ121" s="9"/>
      <c r="AUR121" s="9"/>
      <c r="AUS121" s="9"/>
      <c r="AUT121" s="9"/>
      <c r="AUU121" s="9"/>
      <c r="AUV121" s="9"/>
      <c r="AUW121" s="9"/>
      <c r="AUX121" s="9"/>
      <c r="AUY121" s="9"/>
      <c r="AUZ121" s="9"/>
      <c r="AVA121" s="9"/>
      <c r="AVB121" s="9"/>
      <c r="AVC121" s="9"/>
      <c r="AVD121" s="9"/>
      <c r="AVE121" s="9"/>
      <c r="AVF121" s="9"/>
      <c r="AVG121" s="9"/>
      <c r="AVH121" s="9"/>
      <c r="AVI121" s="9"/>
      <c r="AVJ121" s="9"/>
      <c r="AVK121" s="9"/>
      <c r="AVL121" s="9"/>
      <c r="AVM121" s="9"/>
      <c r="AVN121" s="9"/>
      <c r="AVO121" s="9"/>
      <c r="AVP121" s="9"/>
      <c r="AVQ121" s="9"/>
      <c r="AVR121" s="9"/>
      <c r="AVS121" s="9"/>
      <c r="AVT121" s="9"/>
      <c r="AVU121" s="9"/>
      <c r="AVV121" s="9"/>
      <c r="AVW121" s="9"/>
      <c r="AVX121" s="9"/>
      <c r="AVY121" s="9"/>
      <c r="AVZ121" s="9"/>
      <c r="AWA121" s="9"/>
      <c r="AWB121" s="9"/>
      <c r="AWC121" s="9"/>
      <c r="AWD121" s="9"/>
      <c r="AWE121" s="9"/>
      <c r="AWF121" s="9"/>
      <c r="AWG121" s="9"/>
      <c r="AWH121" s="9"/>
      <c r="AWI121" s="9"/>
      <c r="AWJ121" s="9"/>
      <c r="AWK121" s="9"/>
      <c r="AWL121" s="9"/>
      <c r="AWM121" s="9"/>
      <c r="AWN121" s="9"/>
      <c r="AWO121" s="9"/>
      <c r="AWP121" s="9"/>
      <c r="AWQ121" s="9"/>
      <c r="AWR121" s="9"/>
      <c r="AWS121" s="9"/>
      <c r="AWT121" s="9"/>
      <c r="AWU121" s="9"/>
      <c r="AWV121" s="9"/>
      <c r="AWW121" s="9"/>
      <c r="AWX121" s="9"/>
      <c r="AWY121" s="9"/>
      <c r="AWZ121" s="9"/>
      <c r="AXA121" s="9"/>
      <c r="AXB121" s="9"/>
      <c r="AXC121" s="9"/>
      <c r="AXD121" s="9"/>
      <c r="AXE121" s="9"/>
      <c r="AXF121" s="9"/>
      <c r="AXG121" s="9"/>
      <c r="AXH121" s="9"/>
      <c r="AXI121" s="9"/>
      <c r="AXJ121" s="9"/>
      <c r="AXK121" s="9"/>
      <c r="AXL121" s="9"/>
      <c r="AXM121" s="9"/>
      <c r="AXN121" s="9"/>
      <c r="AXO121" s="9"/>
      <c r="AXP121" s="9"/>
      <c r="AXQ121" s="9"/>
      <c r="AXR121" s="9"/>
      <c r="AXS121" s="9"/>
      <c r="AXT121" s="9"/>
      <c r="AXU121" s="9"/>
      <c r="AXV121" s="9"/>
      <c r="AXW121" s="9"/>
      <c r="AXX121" s="9"/>
      <c r="AXY121" s="9"/>
      <c r="AXZ121" s="9"/>
      <c r="AYA121" s="9"/>
      <c r="AYB121" s="9"/>
      <c r="AYC121" s="9"/>
      <c r="AYD121" s="9"/>
      <c r="AYE121" s="9"/>
      <c r="AYF121" s="9"/>
      <c r="AYG121" s="9"/>
      <c r="AYH121" s="9"/>
      <c r="AYI121" s="9"/>
      <c r="AYJ121" s="9"/>
      <c r="AYK121" s="9"/>
      <c r="AYL121" s="9"/>
      <c r="AYM121" s="9"/>
      <c r="AYN121" s="9"/>
      <c r="AYO121" s="9"/>
      <c r="AYP121" s="9"/>
      <c r="AYQ121" s="9"/>
      <c r="AYR121" s="9"/>
      <c r="AYS121" s="9"/>
      <c r="AYT121" s="9"/>
      <c r="AYU121" s="9"/>
      <c r="AYV121" s="9"/>
      <c r="AYW121" s="9"/>
      <c r="AYX121" s="9"/>
      <c r="AYY121" s="9"/>
      <c r="AYZ121" s="9"/>
      <c r="AZA121" s="9"/>
      <c r="AZB121" s="9"/>
      <c r="AZC121" s="9"/>
      <c r="AZD121" s="9"/>
      <c r="AZE121" s="9"/>
      <c r="AZF121" s="9"/>
      <c r="AZG121" s="9"/>
      <c r="AZH121" s="9"/>
      <c r="AZI121" s="9"/>
      <c r="AZJ121" s="9"/>
      <c r="AZK121" s="9"/>
      <c r="AZL121" s="9"/>
      <c r="AZM121" s="9"/>
      <c r="AZN121" s="9"/>
      <c r="AZO121" s="9"/>
      <c r="AZP121" s="9"/>
      <c r="AZQ121" s="9"/>
      <c r="AZR121" s="9"/>
      <c r="AZS121" s="9"/>
      <c r="AZT121" s="9"/>
      <c r="AZU121" s="9"/>
      <c r="AZV121" s="9"/>
      <c r="AZW121" s="9"/>
      <c r="AZX121" s="9"/>
      <c r="AZY121" s="9"/>
      <c r="AZZ121" s="9"/>
      <c r="BAA121" s="9"/>
      <c r="BAB121" s="9"/>
      <c r="BAC121" s="9"/>
      <c r="BAD121" s="9"/>
      <c r="BAE121" s="9"/>
      <c r="BAF121" s="9"/>
      <c r="BAG121" s="9"/>
      <c r="BAH121" s="9"/>
      <c r="BAI121" s="9"/>
      <c r="BAJ121" s="9"/>
      <c r="BAK121" s="9"/>
      <c r="BAL121" s="9"/>
      <c r="BAM121" s="9"/>
      <c r="BAN121" s="9"/>
      <c r="BAO121" s="9"/>
      <c r="BAP121" s="9"/>
      <c r="BAQ121" s="9"/>
      <c r="BAR121" s="9"/>
      <c r="BAS121" s="9"/>
      <c r="BAT121" s="9"/>
      <c r="BAU121" s="9"/>
      <c r="BAV121" s="9"/>
      <c r="BAW121" s="9"/>
      <c r="BAX121" s="9"/>
      <c r="BAY121" s="9"/>
      <c r="BAZ121" s="9"/>
      <c r="BBA121" s="9"/>
      <c r="BBB121" s="9"/>
      <c r="BBC121" s="9"/>
      <c r="BBD121" s="9"/>
      <c r="BBE121" s="9"/>
      <c r="BBF121" s="9"/>
      <c r="BBG121" s="9"/>
      <c r="BBH121" s="9"/>
      <c r="BBI121" s="9"/>
      <c r="BBJ121" s="9"/>
      <c r="BBK121" s="9"/>
      <c r="BBL121" s="9"/>
      <c r="BBM121" s="9"/>
      <c r="BBN121" s="9"/>
      <c r="BBO121" s="9"/>
      <c r="BBP121" s="9"/>
      <c r="BBQ121" s="9"/>
      <c r="BBR121" s="9"/>
      <c r="BBS121" s="9"/>
      <c r="BBT121" s="9"/>
      <c r="BBU121" s="9"/>
      <c r="BBV121" s="9"/>
      <c r="BBW121" s="9"/>
      <c r="BBX121" s="9"/>
      <c r="BBY121" s="9"/>
      <c r="BBZ121" s="9"/>
      <c r="BCA121" s="9"/>
      <c r="BCB121" s="9"/>
      <c r="BCC121" s="9"/>
      <c r="BCD121" s="9"/>
      <c r="BCE121" s="9"/>
      <c r="BCF121" s="9"/>
      <c r="BCG121" s="9"/>
      <c r="BCH121" s="9"/>
      <c r="BCI121" s="9"/>
      <c r="BCJ121" s="9"/>
      <c r="BCK121" s="9"/>
      <c r="BCL121" s="9"/>
      <c r="BCM121" s="9"/>
      <c r="BCN121" s="9"/>
      <c r="BCO121" s="9"/>
      <c r="BCP121" s="9"/>
      <c r="BCQ121" s="9"/>
      <c r="BCR121" s="9"/>
      <c r="BCS121" s="9"/>
      <c r="BCT121" s="9"/>
      <c r="BCU121" s="9"/>
      <c r="BCV121" s="9"/>
      <c r="BCW121" s="9"/>
      <c r="BCX121" s="9"/>
      <c r="BCY121" s="9"/>
      <c r="BCZ121" s="9"/>
      <c r="BDA121" s="9"/>
      <c r="BDB121" s="9"/>
      <c r="BDC121" s="9"/>
      <c r="BDD121" s="9"/>
      <c r="BDE121" s="9"/>
      <c r="BDF121" s="9"/>
      <c r="BDG121" s="9"/>
      <c r="BDH121" s="9"/>
      <c r="BDI121" s="9"/>
      <c r="BDJ121" s="9"/>
      <c r="BDK121" s="9"/>
      <c r="BDL121" s="9"/>
      <c r="BDM121" s="9"/>
      <c r="BDN121" s="9"/>
      <c r="BDO121" s="9"/>
      <c r="BDP121" s="9"/>
      <c r="BDQ121" s="9"/>
      <c r="BDR121" s="9"/>
      <c r="BDS121" s="9"/>
      <c r="BDT121" s="9"/>
      <c r="BDU121" s="9"/>
      <c r="BDV121" s="9"/>
      <c r="BDW121" s="9"/>
      <c r="BDX121" s="9"/>
      <c r="BDY121" s="9"/>
      <c r="BDZ121" s="9"/>
      <c r="BEA121" s="9"/>
      <c r="BEB121" s="9"/>
      <c r="BEC121" s="9"/>
      <c r="BED121" s="9"/>
      <c r="BEE121" s="9"/>
      <c r="BEF121" s="9"/>
      <c r="BEG121" s="9"/>
      <c r="BEH121" s="9"/>
      <c r="BEI121" s="9"/>
      <c r="BEJ121" s="9"/>
      <c r="BEK121" s="9"/>
      <c r="BEL121" s="9"/>
      <c r="BEM121" s="9"/>
      <c r="BEN121" s="9"/>
      <c r="BEO121" s="9"/>
      <c r="BEP121" s="9"/>
      <c r="BEQ121" s="9"/>
      <c r="BER121" s="9"/>
      <c r="BES121" s="9"/>
      <c r="BET121" s="9"/>
      <c r="BEU121" s="9"/>
      <c r="BEV121" s="9"/>
      <c r="BEW121" s="9"/>
      <c r="BEX121" s="9"/>
      <c r="BEY121" s="9"/>
      <c r="BEZ121" s="9"/>
      <c r="BFA121" s="9"/>
      <c r="BFB121" s="9"/>
      <c r="BFC121" s="9"/>
      <c r="BFD121" s="9"/>
      <c r="BFE121" s="9"/>
      <c r="BFF121" s="9"/>
      <c r="BFG121" s="9"/>
      <c r="BFH121" s="9"/>
      <c r="BFI121" s="9"/>
      <c r="BFJ121" s="9"/>
      <c r="BFK121" s="9"/>
      <c r="BFL121" s="9"/>
      <c r="BFM121" s="9"/>
      <c r="BFN121" s="9"/>
      <c r="BFO121" s="9"/>
      <c r="BFP121" s="9"/>
      <c r="BFQ121" s="9"/>
      <c r="BFR121" s="9"/>
      <c r="BFS121" s="9"/>
      <c r="BFT121" s="9"/>
      <c r="BFU121" s="9"/>
      <c r="BFV121" s="9"/>
      <c r="BFW121" s="9"/>
      <c r="BFX121" s="9"/>
      <c r="BFY121" s="9"/>
      <c r="BFZ121" s="9"/>
      <c r="BGA121" s="9"/>
      <c r="BGB121" s="9"/>
      <c r="BGC121" s="9"/>
      <c r="BGD121" s="9"/>
      <c r="BGE121" s="9"/>
      <c r="BGF121" s="9"/>
      <c r="BGG121" s="9"/>
      <c r="BGH121" s="9"/>
      <c r="BGI121" s="9"/>
      <c r="BGJ121" s="9"/>
      <c r="BGK121" s="9"/>
      <c r="BGL121" s="9"/>
      <c r="BGM121" s="9"/>
      <c r="BGN121" s="9"/>
      <c r="BGO121" s="9"/>
      <c r="BGP121" s="9"/>
      <c r="BGQ121" s="9"/>
      <c r="BGR121" s="9"/>
      <c r="BGS121" s="9"/>
      <c r="BGT121" s="9"/>
      <c r="BGU121" s="9"/>
      <c r="BGV121" s="9"/>
      <c r="BGW121" s="9"/>
      <c r="BGX121" s="9"/>
      <c r="BGY121" s="9"/>
      <c r="BGZ121" s="9"/>
      <c r="BHA121" s="9"/>
      <c r="BHB121" s="9"/>
      <c r="BHC121" s="9"/>
      <c r="BHD121" s="9"/>
      <c r="BHE121" s="9"/>
      <c r="BHF121" s="9"/>
      <c r="BHG121" s="9"/>
      <c r="BHH121" s="9"/>
      <c r="BHI121" s="9"/>
      <c r="BHJ121" s="9"/>
      <c r="BHK121" s="9"/>
      <c r="BHL121" s="9"/>
      <c r="BHM121" s="9"/>
      <c r="BHN121" s="9"/>
      <c r="BHO121" s="9"/>
      <c r="BHP121" s="9"/>
      <c r="BHQ121" s="9"/>
      <c r="BHR121" s="9"/>
      <c r="BHS121" s="9"/>
      <c r="BHT121" s="9"/>
      <c r="BHU121" s="9"/>
      <c r="BHV121" s="9"/>
      <c r="BHW121" s="9"/>
      <c r="BHX121" s="9"/>
      <c r="BHY121" s="9"/>
      <c r="BHZ121" s="9"/>
      <c r="BIA121" s="9"/>
      <c r="BIB121" s="9"/>
      <c r="BIC121" s="9"/>
      <c r="BID121" s="9"/>
      <c r="BIE121" s="9"/>
      <c r="BIF121" s="9"/>
      <c r="BIG121" s="9"/>
      <c r="BIH121" s="9"/>
      <c r="BII121" s="9"/>
      <c r="BIJ121" s="9"/>
      <c r="BIK121" s="9"/>
      <c r="BIL121" s="9"/>
      <c r="BIM121" s="9"/>
      <c r="BIN121" s="9"/>
      <c r="BIO121" s="9"/>
      <c r="BIP121" s="9"/>
      <c r="BIQ121" s="9"/>
      <c r="BIR121" s="9"/>
      <c r="BIS121" s="9"/>
      <c r="BIT121" s="9"/>
      <c r="BIU121" s="9"/>
      <c r="BIV121" s="9"/>
      <c r="BIW121" s="9"/>
      <c r="BIX121" s="9"/>
      <c r="BIY121" s="9"/>
      <c r="BIZ121" s="9"/>
      <c r="BJA121" s="9"/>
      <c r="BJB121" s="9"/>
      <c r="BJC121" s="9"/>
      <c r="BJD121" s="9"/>
      <c r="BJE121" s="9"/>
      <c r="BJF121" s="9"/>
      <c r="BJG121" s="9"/>
      <c r="BJH121" s="9"/>
      <c r="BJI121" s="9"/>
      <c r="BJJ121" s="9"/>
      <c r="BJK121" s="9"/>
      <c r="BJL121" s="9"/>
      <c r="BJM121" s="9"/>
      <c r="BJN121" s="9"/>
      <c r="BJO121" s="9"/>
      <c r="BJP121" s="9"/>
      <c r="BJQ121" s="9"/>
      <c r="BJR121" s="9"/>
      <c r="BJS121" s="9"/>
      <c r="BJT121" s="9"/>
      <c r="BJU121" s="9"/>
      <c r="BJV121" s="9"/>
      <c r="BJW121" s="9"/>
      <c r="BJX121" s="9"/>
      <c r="BJY121" s="9"/>
      <c r="BJZ121" s="9"/>
      <c r="BKA121" s="9"/>
      <c r="BKB121" s="9"/>
      <c r="BKC121" s="9"/>
      <c r="BKD121" s="9"/>
      <c r="BKE121" s="9"/>
      <c r="BKF121" s="9"/>
      <c r="BKG121" s="9"/>
      <c r="BKH121" s="9"/>
      <c r="BKI121" s="9"/>
      <c r="BKJ121" s="9"/>
      <c r="BKK121" s="9"/>
      <c r="BKL121" s="9"/>
      <c r="BKM121" s="9"/>
      <c r="BKN121" s="9"/>
      <c r="BKO121" s="9"/>
      <c r="BKP121" s="9"/>
      <c r="BKQ121" s="9"/>
      <c r="BKR121" s="9"/>
      <c r="BKS121" s="9"/>
      <c r="BKT121" s="9"/>
      <c r="BKU121" s="9"/>
      <c r="BKV121" s="9"/>
      <c r="BKW121" s="9"/>
      <c r="BKX121" s="9"/>
      <c r="BKY121" s="9"/>
      <c r="BKZ121" s="9"/>
      <c r="BLA121" s="9"/>
      <c r="BLB121" s="9"/>
      <c r="BLC121" s="9"/>
      <c r="BLD121" s="9"/>
      <c r="BLE121" s="9"/>
      <c r="BLF121" s="9"/>
      <c r="BLG121" s="9"/>
      <c r="BLH121" s="9"/>
      <c r="BLI121" s="9"/>
      <c r="BLJ121" s="9"/>
      <c r="BLK121" s="9"/>
      <c r="BLL121" s="9"/>
      <c r="BLM121" s="9"/>
      <c r="BLN121" s="9"/>
      <c r="BLO121" s="9"/>
      <c r="BLP121" s="9"/>
      <c r="BLQ121" s="9"/>
      <c r="BLR121" s="9"/>
      <c r="BLS121" s="9"/>
      <c r="BLT121" s="9"/>
      <c r="BLU121" s="9"/>
      <c r="BLV121" s="9"/>
      <c r="BLW121" s="9"/>
      <c r="BLX121" s="9"/>
      <c r="BLY121" s="9"/>
      <c r="BLZ121" s="9"/>
      <c r="BMA121" s="9"/>
      <c r="BMB121" s="9"/>
      <c r="BMC121" s="9"/>
      <c r="BMD121" s="9"/>
      <c r="BME121" s="9"/>
      <c r="BMF121" s="9"/>
      <c r="BMG121" s="9"/>
      <c r="BMH121" s="9"/>
      <c r="BMI121" s="9"/>
      <c r="BMJ121" s="9"/>
      <c r="BMK121" s="9"/>
      <c r="BML121" s="9"/>
      <c r="BMM121" s="9"/>
      <c r="BMN121" s="9"/>
      <c r="BMO121" s="9"/>
      <c r="BMP121" s="9"/>
      <c r="BMQ121" s="9"/>
      <c r="BMR121" s="9"/>
      <c r="BMS121" s="9"/>
      <c r="BMT121" s="9"/>
      <c r="BMU121" s="9"/>
      <c r="BMV121" s="9"/>
      <c r="BMW121" s="9"/>
      <c r="BMX121" s="9"/>
      <c r="BMY121" s="9"/>
      <c r="BMZ121" s="9"/>
      <c r="BNA121" s="9"/>
      <c r="BNB121" s="9"/>
      <c r="BNC121" s="9"/>
      <c r="BND121" s="9"/>
      <c r="BNE121" s="9"/>
      <c r="BNF121" s="9"/>
      <c r="BNG121" s="9"/>
      <c r="BNH121" s="9"/>
      <c r="BNI121" s="9"/>
      <c r="BNJ121" s="9"/>
      <c r="BNK121" s="9"/>
      <c r="BNL121" s="9"/>
      <c r="BNM121" s="9"/>
      <c r="BNN121" s="9"/>
      <c r="BNO121" s="9"/>
      <c r="BNP121" s="9"/>
      <c r="BNQ121" s="9"/>
      <c r="BNR121" s="9"/>
      <c r="BNS121" s="9"/>
      <c r="BNT121" s="9"/>
      <c r="BNU121" s="9"/>
      <c r="BNV121" s="9"/>
      <c r="BNW121" s="9"/>
      <c r="BNX121" s="9"/>
      <c r="BNY121" s="9"/>
      <c r="BNZ121" s="9"/>
      <c r="BOA121" s="9"/>
      <c r="BOB121" s="9"/>
      <c r="BOC121" s="9"/>
      <c r="BOD121" s="9"/>
      <c r="BOE121" s="9"/>
      <c r="BOF121" s="9"/>
      <c r="BOG121" s="9"/>
      <c r="BOH121" s="9"/>
      <c r="BOI121" s="9"/>
      <c r="BOJ121" s="9"/>
      <c r="BOK121" s="9"/>
      <c r="BOL121" s="9"/>
      <c r="BOM121" s="9"/>
      <c r="BON121" s="9"/>
      <c r="BOO121" s="9"/>
      <c r="BOP121" s="9"/>
      <c r="BOQ121" s="9"/>
      <c r="BOR121" s="9"/>
      <c r="BOS121" s="9"/>
      <c r="BOT121" s="9"/>
      <c r="BOU121" s="9"/>
      <c r="BOV121" s="9"/>
      <c r="BOW121" s="9"/>
      <c r="BOX121" s="9"/>
      <c r="BOY121" s="9"/>
      <c r="BOZ121" s="9"/>
      <c r="BPA121" s="9"/>
      <c r="BPB121" s="9"/>
      <c r="BPC121" s="9"/>
      <c r="BPD121" s="9"/>
      <c r="BPE121" s="9"/>
      <c r="BPF121" s="9"/>
      <c r="BPG121" s="9"/>
      <c r="BPH121" s="9"/>
      <c r="BPI121" s="9"/>
      <c r="BPJ121" s="9"/>
      <c r="BPK121" s="9"/>
      <c r="BPL121" s="9"/>
      <c r="BPM121" s="9"/>
      <c r="BPN121" s="9"/>
      <c r="BPO121" s="9"/>
      <c r="BPP121" s="9"/>
      <c r="BPQ121" s="9"/>
      <c r="BPR121" s="9"/>
      <c r="BPS121" s="9"/>
      <c r="BPT121" s="9"/>
      <c r="BPU121" s="9"/>
      <c r="BPV121" s="9"/>
      <c r="BPW121" s="9"/>
      <c r="BPX121" s="9"/>
      <c r="BPY121" s="9"/>
      <c r="BPZ121" s="9"/>
      <c r="BQA121" s="9"/>
      <c r="BQB121" s="9"/>
      <c r="BQC121" s="9"/>
      <c r="BQD121" s="9"/>
      <c r="BQE121" s="9"/>
      <c r="BQF121" s="9"/>
      <c r="BQG121" s="9"/>
      <c r="BQH121" s="9"/>
      <c r="BQI121" s="9"/>
      <c r="BQJ121" s="9"/>
      <c r="BQK121" s="9"/>
      <c r="BQL121" s="9"/>
      <c r="BQM121" s="9"/>
      <c r="BQN121" s="9"/>
      <c r="BQO121" s="9"/>
      <c r="BQP121" s="9"/>
      <c r="BQQ121" s="9"/>
      <c r="BQR121" s="9"/>
      <c r="BQS121" s="9"/>
      <c r="BQT121" s="9"/>
      <c r="BQU121" s="9"/>
      <c r="BQV121" s="9"/>
      <c r="BQW121" s="9"/>
      <c r="BQX121" s="9"/>
      <c r="BQY121" s="9"/>
      <c r="BQZ121" s="9"/>
      <c r="BRA121" s="9"/>
      <c r="BRB121" s="9"/>
      <c r="BRC121" s="9"/>
      <c r="BRD121" s="9"/>
      <c r="BRE121" s="9"/>
      <c r="BRF121" s="9"/>
      <c r="BRG121" s="9"/>
      <c r="BRH121" s="9"/>
      <c r="BRI121" s="9"/>
      <c r="BRJ121" s="9"/>
      <c r="BRK121" s="9"/>
      <c r="BRL121" s="9"/>
      <c r="BRM121" s="9"/>
      <c r="BRN121" s="9"/>
      <c r="BRO121" s="9"/>
      <c r="BRP121" s="9"/>
      <c r="BRQ121" s="9"/>
      <c r="BRR121" s="9"/>
      <c r="BRS121" s="9"/>
      <c r="BRT121" s="9"/>
      <c r="BRU121" s="9"/>
      <c r="BRV121" s="9"/>
      <c r="BRW121" s="9"/>
      <c r="BRX121" s="9"/>
      <c r="BRY121" s="9"/>
      <c r="BRZ121" s="9"/>
      <c r="BSA121" s="9"/>
      <c r="BSB121" s="9"/>
      <c r="BSC121" s="9"/>
      <c r="BSD121" s="9"/>
      <c r="BSE121" s="9"/>
      <c r="BSF121" s="9"/>
      <c r="BSG121" s="9"/>
      <c r="BSH121" s="9"/>
      <c r="BSI121" s="9"/>
      <c r="BSJ121" s="9"/>
      <c r="BSK121" s="9"/>
      <c r="BSL121" s="9"/>
      <c r="BSM121" s="9"/>
      <c r="BSN121" s="9"/>
      <c r="BSO121" s="9"/>
      <c r="BSP121" s="9"/>
      <c r="BSQ121" s="9"/>
      <c r="BSR121" s="9"/>
      <c r="BSS121" s="9"/>
      <c r="BST121" s="9"/>
      <c r="BSU121" s="9"/>
      <c r="BSV121" s="9"/>
      <c r="BSW121" s="9"/>
      <c r="BSX121" s="9"/>
      <c r="BSY121" s="9"/>
      <c r="BSZ121" s="9"/>
      <c r="BTA121" s="9"/>
      <c r="BTB121" s="9"/>
      <c r="BTC121" s="9"/>
      <c r="BTD121" s="9"/>
      <c r="BTE121" s="9"/>
      <c r="BTF121" s="9"/>
      <c r="BTG121" s="9"/>
      <c r="BTH121" s="9"/>
      <c r="BTI121" s="9"/>
      <c r="BTJ121" s="9"/>
      <c r="BTK121" s="9"/>
      <c r="BTL121" s="9"/>
      <c r="BTM121" s="9"/>
      <c r="BTN121" s="9"/>
      <c r="BTO121" s="9"/>
      <c r="BTP121" s="9"/>
      <c r="BTQ121" s="9"/>
      <c r="BTR121" s="9"/>
      <c r="BTS121" s="9"/>
      <c r="BTT121" s="9"/>
      <c r="BTU121" s="9"/>
      <c r="BTV121" s="9"/>
      <c r="BTW121" s="9"/>
      <c r="BTX121" s="9"/>
      <c r="BTY121" s="9"/>
      <c r="BTZ121" s="9"/>
      <c r="BUA121" s="9"/>
      <c r="BUB121" s="9"/>
      <c r="BUC121" s="9"/>
      <c r="BUD121" s="9"/>
    </row>
    <row r="122" spans="1:1902" s="15" customFormat="1" ht="14.25" x14ac:dyDescent="0.2">
      <c r="A122" s="17"/>
      <c r="B122" s="60" t="s">
        <v>61</v>
      </c>
      <c r="C122" s="61" t="s">
        <v>49</v>
      </c>
      <c r="D122" s="115" t="s">
        <v>86</v>
      </c>
      <c r="E122" s="38" t="s">
        <v>90</v>
      </c>
      <c r="F122" s="38" t="s">
        <v>92</v>
      </c>
      <c r="G122" s="38" t="s">
        <v>93</v>
      </c>
      <c r="H122" s="118" t="s">
        <v>88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  <c r="KB122" s="9"/>
      <c r="KC122" s="9"/>
      <c r="KD122" s="9"/>
      <c r="KE122" s="9"/>
      <c r="KF122" s="9"/>
      <c r="KG122" s="9"/>
      <c r="KH122" s="9"/>
      <c r="KI122" s="9"/>
      <c r="KJ122" s="9"/>
      <c r="KK122" s="9"/>
      <c r="KL122" s="9"/>
      <c r="KM122" s="9"/>
      <c r="KN122" s="9"/>
      <c r="KO122" s="9"/>
      <c r="KP122" s="9"/>
      <c r="KQ122" s="9"/>
      <c r="KR122" s="9"/>
      <c r="KS122" s="9"/>
      <c r="KT122" s="9"/>
      <c r="KU122" s="9"/>
      <c r="KV122" s="9"/>
      <c r="KW122" s="9"/>
      <c r="KX122" s="9"/>
      <c r="KY122" s="9"/>
      <c r="KZ122" s="9"/>
      <c r="LA122" s="9"/>
      <c r="LB122" s="9"/>
      <c r="LC122" s="9"/>
      <c r="LD122" s="9"/>
      <c r="LE122" s="9"/>
      <c r="LF122" s="9"/>
      <c r="LG122" s="9"/>
      <c r="LH122" s="9"/>
      <c r="LI122" s="9"/>
      <c r="LJ122" s="9"/>
      <c r="LK122" s="9"/>
      <c r="LL122" s="9"/>
      <c r="LM122" s="9"/>
      <c r="LN122" s="9"/>
      <c r="LO122" s="9"/>
      <c r="LP122" s="9"/>
      <c r="LQ122" s="9"/>
      <c r="LR122" s="9"/>
      <c r="LS122" s="9"/>
      <c r="LT122" s="9"/>
      <c r="LU122" s="9"/>
      <c r="LV122" s="9"/>
      <c r="LW122" s="9"/>
      <c r="LX122" s="9"/>
      <c r="LY122" s="9"/>
      <c r="LZ122" s="9"/>
      <c r="MA122" s="9"/>
      <c r="MB122" s="9"/>
      <c r="MC122" s="9"/>
      <c r="MD122" s="9"/>
      <c r="ME122" s="9"/>
      <c r="MF122" s="9"/>
      <c r="MG122" s="9"/>
      <c r="MH122" s="9"/>
      <c r="MI122" s="9"/>
      <c r="MJ122" s="9"/>
      <c r="MK122" s="9"/>
      <c r="ML122" s="9"/>
      <c r="MM122" s="9"/>
      <c r="MN122" s="9"/>
      <c r="MO122" s="9"/>
      <c r="MP122" s="9"/>
      <c r="MQ122" s="9"/>
      <c r="MR122" s="9"/>
      <c r="MS122" s="9"/>
      <c r="MT122" s="9"/>
      <c r="MU122" s="9"/>
      <c r="MV122" s="9"/>
      <c r="MW122" s="9"/>
      <c r="MX122" s="9"/>
      <c r="MY122" s="9"/>
      <c r="MZ122" s="9"/>
      <c r="NA122" s="9"/>
      <c r="NB122" s="9"/>
      <c r="NC122" s="9"/>
      <c r="ND122" s="9"/>
      <c r="NE122" s="9"/>
      <c r="NF122" s="9"/>
      <c r="NG122" s="9"/>
      <c r="NH122" s="9"/>
      <c r="NI122" s="9"/>
      <c r="NJ122" s="9"/>
      <c r="NK122" s="9"/>
      <c r="NL122" s="9"/>
      <c r="NM122" s="9"/>
      <c r="NN122" s="9"/>
      <c r="NO122" s="9"/>
      <c r="NP122" s="9"/>
      <c r="NQ122" s="9"/>
      <c r="NR122" s="9"/>
      <c r="NS122" s="9"/>
      <c r="NT122" s="9"/>
      <c r="NU122" s="9"/>
      <c r="NV122" s="9"/>
      <c r="NW122" s="9"/>
      <c r="NX122" s="9"/>
      <c r="NY122" s="9"/>
      <c r="NZ122" s="9"/>
      <c r="OA122" s="9"/>
      <c r="OB122" s="9"/>
      <c r="OC122" s="9"/>
      <c r="OD122" s="9"/>
      <c r="OE122" s="9"/>
      <c r="OF122" s="9"/>
      <c r="OG122" s="9"/>
      <c r="OH122" s="9"/>
      <c r="OI122" s="9"/>
      <c r="OJ122" s="9"/>
      <c r="OK122" s="9"/>
      <c r="OL122" s="9"/>
      <c r="OM122" s="9"/>
      <c r="ON122" s="9"/>
      <c r="OO122" s="9"/>
      <c r="OP122" s="9"/>
      <c r="OQ122" s="9"/>
      <c r="OR122" s="9"/>
      <c r="OS122" s="9"/>
      <c r="OT122" s="9"/>
      <c r="OU122" s="9"/>
      <c r="OV122" s="9"/>
      <c r="OW122" s="9"/>
      <c r="OX122" s="9"/>
      <c r="OY122" s="9"/>
      <c r="OZ122" s="9"/>
      <c r="PA122" s="9"/>
      <c r="PB122" s="9"/>
      <c r="PC122" s="9"/>
      <c r="PD122" s="9"/>
      <c r="PE122" s="9"/>
      <c r="PF122" s="9"/>
      <c r="PG122" s="9"/>
      <c r="PH122" s="9"/>
      <c r="PI122" s="9"/>
      <c r="PJ122" s="9"/>
      <c r="PK122" s="9"/>
      <c r="PL122" s="9"/>
      <c r="PM122" s="9"/>
      <c r="PN122" s="9"/>
      <c r="PO122" s="9"/>
      <c r="PP122" s="9"/>
      <c r="PQ122" s="9"/>
      <c r="PR122" s="9"/>
      <c r="PS122" s="9"/>
      <c r="PT122" s="9"/>
      <c r="PU122" s="9"/>
      <c r="PV122" s="9"/>
      <c r="PW122" s="9"/>
      <c r="PX122" s="9"/>
      <c r="PY122" s="9"/>
      <c r="PZ122" s="9"/>
      <c r="QA122" s="9"/>
      <c r="QB122" s="9"/>
      <c r="QC122" s="9"/>
      <c r="QD122" s="9"/>
      <c r="QE122" s="9"/>
      <c r="QF122" s="9"/>
      <c r="QG122" s="9"/>
      <c r="QH122" s="9"/>
      <c r="QI122" s="9"/>
      <c r="QJ122" s="9"/>
      <c r="QK122" s="9"/>
      <c r="QL122" s="9"/>
      <c r="QM122" s="9"/>
      <c r="QN122" s="9"/>
      <c r="QO122" s="9"/>
      <c r="QP122" s="9"/>
      <c r="QQ122" s="9"/>
      <c r="QR122" s="9"/>
      <c r="QS122" s="9"/>
      <c r="QT122" s="9"/>
      <c r="QU122" s="9"/>
      <c r="QV122" s="9"/>
      <c r="QW122" s="9"/>
      <c r="QX122" s="9"/>
      <c r="QY122" s="9"/>
      <c r="QZ122" s="9"/>
      <c r="RA122" s="9"/>
      <c r="RB122" s="9"/>
      <c r="RC122" s="9"/>
      <c r="RD122" s="9"/>
      <c r="RE122" s="9"/>
      <c r="RF122" s="9"/>
      <c r="RG122" s="9"/>
      <c r="RH122" s="9"/>
      <c r="RI122" s="9"/>
      <c r="RJ122" s="9"/>
      <c r="RK122" s="9"/>
      <c r="RL122" s="9"/>
      <c r="RM122" s="9"/>
      <c r="RN122" s="9"/>
      <c r="RO122" s="9"/>
      <c r="RP122" s="9"/>
      <c r="RQ122" s="9"/>
      <c r="RR122" s="9"/>
      <c r="RS122" s="9"/>
      <c r="RT122" s="9"/>
      <c r="RU122" s="9"/>
      <c r="RV122" s="9"/>
      <c r="RW122" s="9"/>
      <c r="RX122" s="9"/>
      <c r="RY122" s="9"/>
      <c r="RZ122" s="9"/>
      <c r="SA122" s="9"/>
      <c r="SB122" s="9"/>
      <c r="SC122" s="9"/>
      <c r="SD122" s="9"/>
      <c r="SE122" s="9"/>
      <c r="SF122" s="9"/>
      <c r="SG122" s="9"/>
      <c r="SH122" s="9"/>
      <c r="SI122" s="9"/>
      <c r="SJ122" s="9"/>
      <c r="SK122" s="9"/>
      <c r="SL122" s="9"/>
      <c r="SM122" s="9"/>
      <c r="SN122" s="9"/>
      <c r="SO122" s="9"/>
      <c r="SP122" s="9"/>
      <c r="SQ122" s="9"/>
      <c r="SR122" s="9"/>
      <c r="SS122" s="9"/>
      <c r="ST122" s="9"/>
      <c r="SU122" s="9"/>
      <c r="SV122" s="9"/>
      <c r="SW122" s="9"/>
      <c r="SX122" s="9"/>
      <c r="SY122" s="9"/>
      <c r="SZ122" s="9"/>
      <c r="TA122" s="9"/>
      <c r="TB122" s="9"/>
      <c r="TC122" s="9"/>
      <c r="TD122" s="9"/>
      <c r="TE122" s="9"/>
      <c r="TF122" s="9"/>
      <c r="TG122" s="9"/>
      <c r="TH122" s="9"/>
      <c r="TI122" s="9"/>
      <c r="TJ122" s="9"/>
      <c r="TK122" s="9"/>
      <c r="TL122" s="9"/>
      <c r="TM122" s="9"/>
      <c r="TN122" s="9"/>
      <c r="TO122" s="9"/>
      <c r="TP122" s="9"/>
      <c r="TQ122" s="9"/>
      <c r="TR122" s="9"/>
      <c r="TS122" s="9"/>
      <c r="TT122" s="9"/>
      <c r="TU122" s="9"/>
      <c r="TV122" s="9"/>
      <c r="TW122" s="9"/>
      <c r="TX122" s="9"/>
      <c r="TY122" s="9"/>
      <c r="TZ122" s="9"/>
      <c r="UA122" s="9"/>
      <c r="UB122" s="9"/>
      <c r="UC122" s="9"/>
      <c r="UD122" s="9"/>
      <c r="UE122" s="9"/>
      <c r="UF122" s="9"/>
      <c r="UG122" s="9"/>
      <c r="UH122" s="9"/>
      <c r="UI122" s="9"/>
      <c r="UJ122" s="9"/>
      <c r="UK122" s="9"/>
      <c r="UL122" s="9"/>
      <c r="UM122" s="9"/>
      <c r="UN122" s="9"/>
      <c r="UO122" s="9"/>
      <c r="UP122" s="9"/>
      <c r="UQ122" s="9"/>
      <c r="UR122" s="9"/>
      <c r="US122" s="9"/>
      <c r="UT122" s="9"/>
      <c r="UU122" s="9"/>
      <c r="UV122" s="9"/>
      <c r="UW122" s="9"/>
      <c r="UX122" s="9"/>
      <c r="UY122" s="9"/>
      <c r="UZ122" s="9"/>
      <c r="VA122" s="9"/>
      <c r="VB122" s="9"/>
      <c r="VC122" s="9"/>
      <c r="VD122" s="9"/>
      <c r="VE122" s="9"/>
      <c r="VF122" s="9"/>
      <c r="VG122" s="9"/>
      <c r="VH122" s="9"/>
      <c r="VI122" s="9"/>
      <c r="VJ122" s="9"/>
      <c r="VK122" s="9"/>
      <c r="VL122" s="9"/>
      <c r="VM122" s="9"/>
      <c r="VN122" s="9"/>
      <c r="VO122" s="9"/>
      <c r="VP122" s="9"/>
      <c r="VQ122" s="9"/>
      <c r="VR122" s="9"/>
      <c r="VS122" s="9"/>
      <c r="VT122" s="9"/>
      <c r="VU122" s="9"/>
      <c r="VV122" s="9"/>
      <c r="VW122" s="9"/>
      <c r="VX122" s="9"/>
      <c r="VY122" s="9"/>
      <c r="VZ122" s="9"/>
      <c r="WA122" s="9"/>
      <c r="WB122" s="9"/>
      <c r="WC122" s="9"/>
      <c r="WD122" s="9"/>
      <c r="WE122" s="9"/>
      <c r="WF122" s="9"/>
      <c r="WG122" s="9"/>
      <c r="WH122" s="9"/>
      <c r="WI122" s="9"/>
      <c r="WJ122" s="9"/>
      <c r="WK122" s="9"/>
      <c r="WL122" s="9"/>
      <c r="WM122" s="9"/>
      <c r="WN122" s="9"/>
      <c r="WO122" s="9"/>
      <c r="WP122" s="9"/>
      <c r="WQ122" s="9"/>
      <c r="WR122" s="9"/>
      <c r="WS122" s="9"/>
      <c r="WT122" s="9"/>
      <c r="WU122" s="9"/>
      <c r="WV122" s="9"/>
      <c r="WW122" s="9"/>
      <c r="WX122" s="9"/>
      <c r="WY122" s="9"/>
      <c r="WZ122" s="9"/>
      <c r="XA122" s="9"/>
      <c r="XB122" s="9"/>
      <c r="XC122" s="9"/>
      <c r="XD122" s="9"/>
      <c r="XE122" s="9"/>
      <c r="XF122" s="9"/>
      <c r="XG122" s="9"/>
      <c r="XH122" s="9"/>
      <c r="XI122" s="9"/>
      <c r="XJ122" s="9"/>
      <c r="XK122" s="9"/>
      <c r="XL122" s="9"/>
      <c r="XM122" s="9"/>
      <c r="XN122" s="9"/>
      <c r="XO122" s="9"/>
      <c r="XP122" s="9"/>
      <c r="XQ122" s="9"/>
      <c r="XR122" s="9"/>
      <c r="XS122" s="9"/>
      <c r="XT122" s="9"/>
      <c r="XU122" s="9"/>
      <c r="XV122" s="9"/>
      <c r="XW122" s="9"/>
      <c r="XX122" s="9"/>
      <c r="XY122" s="9"/>
      <c r="XZ122" s="9"/>
      <c r="YA122" s="9"/>
      <c r="YB122" s="9"/>
      <c r="YC122" s="9"/>
      <c r="YD122" s="9"/>
      <c r="YE122" s="9"/>
      <c r="YF122" s="9"/>
      <c r="YG122" s="9"/>
      <c r="YH122" s="9"/>
      <c r="YI122" s="9"/>
      <c r="YJ122" s="9"/>
      <c r="YK122" s="9"/>
      <c r="YL122" s="9"/>
      <c r="YM122" s="9"/>
      <c r="YN122" s="9"/>
      <c r="YO122" s="9"/>
      <c r="YP122" s="9"/>
      <c r="YQ122" s="9"/>
      <c r="YR122" s="9"/>
      <c r="YS122" s="9"/>
      <c r="YT122" s="9"/>
      <c r="YU122" s="9"/>
      <c r="YV122" s="9"/>
      <c r="YW122" s="9"/>
      <c r="YX122" s="9"/>
      <c r="YY122" s="9"/>
      <c r="YZ122" s="9"/>
      <c r="ZA122" s="9"/>
      <c r="ZB122" s="9"/>
      <c r="ZC122" s="9"/>
      <c r="ZD122" s="9"/>
      <c r="ZE122" s="9"/>
      <c r="ZF122" s="9"/>
      <c r="ZG122" s="9"/>
      <c r="ZH122" s="9"/>
      <c r="ZI122" s="9"/>
      <c r="ZJ122" s="9"/>
      <c r="ZK122" s="9"/>
      <c r="ZL122" s="9"/>
      <c r="ZM122" s="9"/>
      <c r="ZN122" s="9"/>
      <c r="ZO122" s="9"/>
      <c r="ZP122" s="9"/>
      <c r="ZQ122" s="9"/>
      <c r="ZR122" s="9"/>
      <c r="ZS122" s="9"/>
      <c r="ZT122" s="9"/>
      <c r="ZU122" s="9"/>
      <c r="ZV122" s="9"/>
      <c r="ZW122" s="9"/>
      <c r="ZX122" s="9"/>
      <c r="ZY122" s="9"/>
      <c r="ZZ122" s="9"/>
      <c r="AAA122" s="9"/>
      <c r="AAB122" s="9"/>
      <c r="AAC122" s="9"/>
      <c r="AAD122" s="9"/>
      <c r="AAE122" s="9"/>
      <c r="AAF122" s="9"/>
      <c r="AAG122" s="9"/>
      <c r="AAH122" s="9"/>
      <c r="AAI122" s="9"/>
      <c r="AAJ122" s="9"/>
      <c r="AAK122" s="9"/>
      <c r="AAL122" s="9"/>
      <c r="AAM122" s="9"/>
      <c r="AAN122" s="9"/>
      <c r="AAO122" s="9"/>
      <c r="AAP122" s="9"/>
      <c r="AAQ122" s="9"/>
      <c r="AAR122" s="9"/>
      <c r="AAS122" s="9"/>
      <c r="AAT122" s="9"/>
      <c r="AAU122" s="9"/>
      <c r="AAV122" s="9"/>
      <c r="AAW122" s="9"/>
      <c r="AAX122" s="9"/>
      <c r="AAY122" s="9"/>
      <c r="AAZ122" s="9"/>
      <c r="ABA122" s="9"/>
      <c r="ABB122" s="9"/>
      <c r="ABC122" s="9"/>
      <c r="ABD122" s="9"/>
      <c r="ABE122" s="9"/>
      <c r="ABF122" s="9"/>
      <c r="ABG122" s="9"/>
      <c r="ABH122" s="9"/>
      <c r="ABI122" s="9"/>
      <c r="ABJ122" s="9"/>
      <c r="ABK122" s="9"/>
      <c r="ABL122" s="9"/>
      <c r="ABM122" s="9"/>
      <c r="ABN122" s="9"/>
      <c r="ABO122" s="9"/>
      <c r="ABP122" s="9"/>
      <c r="ABQ122" s="9"/>
      <c r="ABR122" s="9"/>
      <c r="ABS122" s="9"/>
      <c r="ABT122" s="9"/>
      <c r="ABU122" s="9"/>
      <c r="ABV122" s="9"/>
      <c r="ABW122" s="9"/>
      <c r="ABX122" s="9"/>
      <c r="ABY122" s="9"/>
      <c r="ABZ122" s="9"/>
      <c r="ACA122" s="9"/>
      <c r="ACB122" s="9"/>
      <c r="ACC122" s="9"/>
      <c r="ACD122" s="9"/>
      <c r="ACE122" s="9"/>
      <c r="ACF122" s="9"/>
      <c r="ACG122" s="9"/>
      <c r="ACH122" s="9"/>
      <c r="ACI122" s="9"/>
      <c r="ACJ122" s="9"/>
      <c r="ACK122" s="9"/>
      <c r="ACL122" s="9"/>
      <c r="ACM122" s="9"/>
      <c r="ACN122" s="9"/>
      <c r="ACO122" s="9"/>
      <c r="ACP122" s="9"/>
      <c r="ACQ122" s="9"/>
      <c r="ACR122" s="9"/>
      <c r="ACS122" s="9"/>
      <c r="ACT122" s="9"/>
      <c r="ACU122" s="9"/>
      <c r="ACV122" s="9"/>
      <c r="ACW122" s="9"/>
      <c r="ACX122" s="9"/>
      <c r="ACY122" s="9"/>
      <c r="ACZ122" s="9"/>
      <c r="ADA122" s="9"/>
      <c r="ADB122" s="9"/>
      <c r="ADC122" s="9"/>
      <c r="ADD122" s="9"/>
      <c r="ADE122" s="9"/>
      <c r="ADF122" s="9"/>
      <c r="ADG122" s="9"/>
      <c r="ADH122" s="9"/>
      <c r="ADI122" s="9"/>
      <c r="ADJ122" s="9"/>
      <c r="ADK122" s="9"/>
      <c r="ADL122" s="9"/>
      <c r="ADM122" s="9"/>
      <c r="ADN122" s="9"/>
      <c r="ADO122" s="9"/>
      <c r="ADP122" s="9"/>
      <c r="ADQ122" s="9"/>
      <c r="ADR122" s="9"/>
      <c r="ADS122" s="9"/>
      <c r="ADT122" s="9"/>
      <c r="ADU122" s="9"/>
      <c r="ADV122" s="9"/>
      <c r="ADW122" s="9"/>
      <c r="ADX122" s="9"/>
      <c r="ADY122" s="9"/>
      <c r="ADZ122" s="9"/>
      <c r="AEA122" s="9"/>
      <c r="AEB122" s="9"/>
      <c r="AEC122" s="9"/>
      <c r="AED122" s="9"/>
      <c r="AEE122" s="9"/>
      <c r="AEF122" s="9"/>
      <c r="AEG122" s="9"/>
      <c r="AEH122" s="9"/>
      <c r="AEI122" s="9"/>
      <c r="AEJ122" s="9"/>
      <c r="AEK122" s="9"/>
      <c r="AEL122" s="9"/>
      <c r="AEM122" s="9"/>
      <c r="AEN122" s="9"/>
      <c r="AEO122" s="9"/>
      <c r="AEP122" s="9"/>
      <c r="AEQ122" s="9"/>
      <c r="AER122" s="9"/>
      <c r="AES122" s="9"/>
      <c r="AET122" s="9"/>
      <c r="AEU122" s="9"/>
      <c r="AEV122" s="9"/>
      <c r="AEW122" s="9"/>
      <c r="AEX122" s="9"/>
      <c r="AEY122" s="9"/>
      <c r="AEZ122" s="9"/>
      <c r="AFA122" s="9"/>
      <c r="AFB122" s="9"/>
      <c r="AFC122" s="9"/>
      <c r="AFD122" s="9"/>
      <c r="AFE122" s="9"/>
      <c r="AFF122" s="9"/>
      <c r="AFG122" s="9"/>
      <c r="AFH122" s="9"/>
      <c r="AFI122" s="9"/>
      <c r="AFJ122" s="9"/>
      <c r="AFK122" s="9"/>
      <c r="AFL122" s="9"/>
      <c r="AFM122" s="9"/>
      <c r="AFN122" s="9"/>
      <c r="AFO122" s="9"/>
      <c r="AFP122" s="9"/>
      <c r="AFQ122" s="9"/>
      <c r="AFR122" s="9"/>
      <c r="AFS122" s="9"/>
      <c r="AFT122" s="9"/>
      <c r="AFU122" s="9"/>
      <c r="AFV122" s="9"/>
      <c r="AFW122" s="9"/>
      <c r="AFX122" s="9"/>
      <c r="AFY122" s="9"/>
      <c r="AFZ122" s="9"/>
      <c r="AGA122" s="9"/>
      <c r="AGB122" s="9"/>
      <c r="AGC122" s="9"/>
      <c r="AGD122" s="9"/>
      <c r="AGE122" s="9"/>
      <c r="AGF122" s="9"/>
      <c r="AGG122" s="9"/>
      <c r="AGH122" s="9"/>
      <c r="AGI122" s="9"/>
      <c r="AGJ122" s="9"/>
      <c r="AGK122" s="9"/>
      <c r="AGL122" s="9"/>
      <c r="AGM122" s="9"/>
      <c r="AGN122" s="9"/>
      <c r="AGO122" s="9"/>
      <c r="AGP122" s="9"/>
      <c r="AGQ122" s="9"/>
      <c r="AGR122" s="9"/>
      <c r="AGS122" s="9"/>
      <c r="AGT122" s="9"/>
      <c r="AGU122" s="9"/>
      <c r="AGV122" s="9"/>
      <c r="AGW122" s="9"/>
      <c r="AGX122" s="9"/>
      <c r="AGY122" s="9"/>
      <c r="AGZ122" s="9"/>
      <c r="AHA122" s="9"/>
      <c r="AHB122" s="9"/>
      <c r="AHC122" s="9"/>
      <c r="AHD122" s="9"/>
      <c r="AHE122" s="9"/>
      <c r="AHF122" s="9"/>
      <c r="AHG122" s="9"/>
      <c r="AHH122" s="9"/>
      <c r="AHI122" s="9"/>
      <c r="AHJ122" s="9"/>
      <c r="AHK122" s="9"/>
      <c r="AHL122" s="9"/>
      <c r="AHM122" s="9"/>
      <c r="AHN122" s="9"/>
      <c r="AHO122" s="9"/>
      <c r="AHP122" s="9"/>
      <c r="AHQ122" s="9"/>
      <c r="AHR122" s="9"/>
      <c r="AHS122" s="9"/>
      <c r="AHT122" s="9"/>
      <c r="AHU122" s="9"/>
      <c r="AHV122" s="9"/>
      <c r="AHW122" s="9"/>
      <c r="AHX122" s="9"/>
      <c r="AHY122" s="9"/>
      <c r="AHZ122" s="9"/>
      <c r="AIA122" s="9"/>
      <c r="AIB122" s="9"/>
      <c r="AIC122" s="9"/>
      <c r="AID122" s="9"/>
      <c r="AIE122" s="9"/>
      <c r="AIF122" s="9"/>
      <c r="AIG122" s="9"/>
      <c r="AIH122" s="9"/>
      <c r="AII122" s="9"/>
      <c r="AIJ122" s="9"/>
      <c r="AIK122" s="9"/>
      <c r="AIL122" s="9"/>
      <c r="AIM122" s="9"/>
      <c r="AIN122" s="9"/>
      <c r="AIO122" s="9"/>
      <c r="AIP122" s="9"/>
      <c r="AIQ122" s="9"/>
      <c r="AIR122" s="9"/>
      <c r="AIS122" s="9"/>
      <c r="AIT122" s="9"/>
      <c r="AIU122" s="9"/>
      <c r="AIV122" s="9"/>
      <c r="AIW122" s="9"/>
      <c r="AIX122" s="9"/>
      <c r="AIY122" s="9"/>
      <c r="AIZ122" s="9"/>
      <c r="AJA122" s="9"/>
      <c r="AJB122" s="9"/>
      <c r="AJC122" s="9"/>
      <c r="AJD122" s="9"/>
      <c r="AJE122" s="9"/>
      <c r="AJF122" s="9"/>
      <c r="AJG122" s="9"/>
      <c r="AJH122" s="9"/>
      <c r="AJI122" s="9"/>
      <c r="AJJ122" s="9"/>
      <c r="AJK122" s="9"/>
      <c r="AJL122" s="9"/>
      <c r="AJM122" s="9"/>
      <c r="AJN122" s="9"/>
      <c r="AJO122" s="9"/>
      <c r="AJP122" s="9"/>
      <c r="AJQ122" s="9"/>
      <c r="AJR122" s="9"/>
      <c r="AJS122" s="9"/>
      <c r="AJT122" s="9"/>
      <c r="AJU122" s="9"/>
      <c r="AJV122" s="9"/>
      <c r="AJW122" s="9"/>
      <c r="AJX122" s="9"/>
      <c r="AJY122" s="9"/>
      <c r="AJZ122" s="9"/>
      <c r="AKA122" s="9"/>
      <c r="AKB122" s="9"/>
      <c r="AKC122" s="9"/>
      <c r="AKD122" s="9"/>
      <c r="AKE122" s="9"/>
      <c r="AKF122" s="9"/>
      <c r="AKG122" s="9"/>
      <c r="AKH122" s="9"/>
      <c r="AKI122" s="9"/>
      <c r="AKJ122" s="9"/>
      <c r="AKK122" s="9"/>
      <c r="AKL122" s="9"/>
      <c r="AKM122" s="9"/>
      <c r="AKN122" s="9"/>
      <c r="AKO122" s="9"/>
      <c r="AKP122" s="9"/>
      <c r="AKQ122" s="9"/>
      <c r="AKR122" s="9"/>
      <c r="AKS122" s="9"/>
      <c r="AKT122" s="9"/>
      <c r="AKU122" s="9"/>
      <c r="AKV122" s="9"/>
      <c r="AKW122" s="9"/>
      <c r="AKX122" s="9"/>
      <c r="AKY122" s="9"/>
      <c r="AKZ122" s="9"/>
      <c r="ALA122" s="9"/>
      <c r="ALB122" s="9"/>
      <c r="ALC122" s="9"/>
      <c r="ALD122" s="9"/>
      <c r="ALE122" s="9"/>
      <c r="ALF122" s="9"/>
      <c r="ALG122" s="9"/>
      <c r="ALH122" s="9"/>
      <c r="ALI122" s="9"/>
      <c r="ALJ122" s="9"/>
      <c r="ALK122" s="9"/>
      <c r="ALL122" s="9"/>
      <c r="ALM122" s="9"/>
      <c r="ALN122" s="9"/>
      <c r="ALO122" s="9"/>
      <c r="ALP122" s="9"/>
      <c r="ALQ122" s="9"/>
      <c r="ALR122" s="9"/>
      <c r="ALS122" s="9"/>
      <c r="ALT122" s="9"/>
      <c r="ALU122" s="9"/>
      <c r="ALV122" s="9"/>
      <c r="ALW122" s="9"/>
      <c r="ALX122" s="9"/>
      <c r="ALY122" s="9"/>
      <c r="ALZ122" s="9"/>
      <c r="AMA122" s="9"/>
      <c r="AMB122" s="9"/>
      <c r="AMC122" s="9"/>
      <c r="AMD122" s="9"/>
      <c r="AME122" s="9"/>
      <c r="AMF122" s="9"/>
      <c r="AMG122" s="9"/>
      <c r="AMH122" s="9"/>
      <c r="AMI122" s="9"/>
      <c r="AMJ122" s="9"/>
      <c r="AMK122" s="9"/>
      <c r="AML122" s="9"/>
      <c r="AMM122" s="9"/>
      <c r="AMN122" s="9"/>
      <c r="AMO122" s="9"/>
      <c r="AMP122" s="9"/>
      <c r="AMQ122" s="9"/>
      <c r="AMR122" s="9"/>
      <c r="AMS122" s="9"/>
      <c r="AMT122" s="9"/>
      <c r="AMU122" s="9"/>
      <c r="AMV122" s="9"/>
      <c r="AMW122" s="9"/>
      <c r="AMX122" s="9"/>
      <c r="AMY122" s="9"/>
      <c r="AMZ122" s="9"/>
      <c r="ANA122" s="9"/>
      <c r="ANB122" s="9"/>
      <c r="ANC122" s="9"/>
      <c r="AND122" s="9"/>
      <c r="ANE122" s="9"/>
      <c r="ANF122" s="9"/>
      <c r="ANG122" s="9"/>
      <c r="ANH122" s="9"/>
      <c r="ANI122" s="9"/>
      <c r="ANJ122" s="9"/>
      <c r="ANK122" s="9"/>
      <c r="ANL122" s="9"/>
      <c r="ANM122" s="9"/>
      <c r="ANN122" s="9"/>
      <c r="ANO122" s="9"/>
      <c r="ANP122" s="9"/>
      <c r="ANQ122" s="9"/>
      <c r="ANR122" s="9"/>
      <c r="ANS122" s="9"/>
      <c r="ANT122" s="9"/>
      <c r="ANU122" s="9"/>
      <c r="ANV122" s="9"/>
      <c r="ANW122" s="9"/>
      <c r="ANX122" s="9"/>
      <c r="ANY122" s="9"/>
      <c r="ANZ122" s="9"/>
      <c r="AOA122" s="9"/>
      <c r="AOB122" s="9"/>
      <c r="AOC122" s="9"/>
      <c r="AOD122" s="9"/>
      <c r="AOE122" s="9"/>
      <c r="AOF122" s="9"/>
      <c r="AOG122" s="9"/>
      <c r="AOH122" s="9"/>
      <c r="AOI122" s="9"/>
      <c r="AOJ122" s="9"/>
      <c r="AOK122" s="9"/>
      <c r="AOL122" s="9"/>
      <c r="AOM122" s="9"/>
      <c r="AON122" s="9"/>
      <c r="AOO122" s="9"/>
      <c r="AOP122" s="9"/>
      <c r="AOQ122" s="9"/>
      <c r="AOR122" s="9"/>
      <c r="AOS122" s="9"/>
      <c r="AOT122" s="9"/>
      <c r="AOU122" s="9"/>
      <c r="AOV122" s="9"/>
      <c r="AOW122" s="9"/>
      <c r="AOX122" s="9"/>
      <c r="AOY122" s="9"/>
      <c r="AOZ122" s="9"/>
      <c r="APA122" s="9"/>
      <c r="APB122" s="9"/>
      <c r="APC122" s="9"/>
      <c r="APD122" s="9"/>
      <c r="APE122" s="9"/>
      <c r="APF122" s="9"/>
      <c r="APG122" s="9"/>
      <c r="APH122" s="9"/>
      <c r="API122" s="9"/>
      <c r="APJ122" s="9"/>
      <c r="APK122" s="9"/>
      <c r="APL122" s="9"/>
      <c r="APM122" s="9"/>
      <c r="APN122" s="9"/>
      <c r="APO122" s="9"/>
      <c r="APP122" s="9"/>
      <c r="APQ122" s="9"/>
      <c r="APR122" s="9"/>
      <c r="APS122" s="9"/>
      <c r="APT122" s="9"/>
      <c r="APU122" s="9"/>
      <c r="APV122" s="9"/>
      <c r="APW122" s="9"/>
      <c r="APX122" s="9"/>
      <c r="APY122" s="9"/>
      <c r="APZ122" s="9"/>
      <c r="AQA122" s="9"/>
      <c r="AQB122" s="9"/>
      <c r="AQC122" s="9"/>
      <c r="AQD122" s="9"/>
      <c r="AQE122" s="9"/>
      <c r="AQF122" s="9"/>
      <c r="AQG122" s="9"/>
      <c r="AQH122" s="9"/>
      <c r="AQI122" s="9"/>
      <c r="AQJ122" s="9"/>
      <c r="AQK122" s="9"/>
      <c r="AQL122" s="9"/>
      <c r="AQM122" s="9"/>
      <c r="AQN122" s="9"/>
      <c r="AQO122" s="9"/>
      <c r="AQP122" s="9"/>
      <c r="AQQ122" s="9"/>
      <c r="AQR122" s="9"/>
      <c r="AQS122" s="9"/>
      <c r="AQT122" s="9"/>
      <c r="AQU122" s="9"/>
      <c r="AQV122" s="9"/>
      <c r="AQW122" s="9"/>
      <c r="AQX122" s="9"/>
      <c r="AQY122" s="9"/>
      <c r="AQZ122" s="9"/>
      <c r="ARA122" s="9"/>
      <c r="ARB122" s="9"/>
      <c r="ARC122" s="9"/>
      <c r="ARD122" s="9"/>
      <c r="ARE122" s="9"/>
      <c r="ARF122" s="9"/>
      <c r="ARG122" s="9"/>
      <c r="ARH122" s="9"/>
      <c r="ARI122" s="9"/>
      <c r="ARJ122" s="9"/>
      <c r="ARK122" s="9"/>
      <c r="ARL122" s="9"/>
      <c r="ARM122" s="9"/>
      <c r="ARN122" s="9"/>
      <c r="ARO122" s="9"/>
      <c r="ARP122" s="9"/>
      <c r="ARQ122" s="9"/>
      <c r="ARR122" s="9"/>
      <c r="ARS122" s="9"/>
      <c r="ART122" s="9"/>
      <c r="ARU122" s="9"/>
      <c r="ARV122" s="9"/>
      <c r="ARW122" s="9"/>
      <c r="ARX122" s="9"/>
      <c r="ARY122" s="9"/>
      <c r="ARZ122" s="9"/>
      <c r="ASA122" s="9"/>
      <c r="ASB122" s="9"/>
      <c r="ASC122" s="9"/>
      <c r="ASD122" s="9"/>
      <c r="ASE122" s="9"/>
      <c r="ASF122" s="9"/>
      <c r="ASG122" s="9"/>
      <c r="ASH122" s="9"/>
      <c r="ASI122" s="9"/>
      <c r="ASJ122" s="9"/>
      <c r="ASK122" s="9"/>
      <c r="ASL122" s="9"/>
      <c r="ASM122" s="9"/>
      <c r="ASN122" s="9"/>
      <c r="ASO122" s="9"/>
      <c r="ASP122" s="9"/>
      <c r="ASQ122" s="9"/>
      <c r="ASR122" s="9"/>
      <c r="ASS122" s="9"/>
      <c r="AST122" s="9"/>
      <c r="ASU122" s="9"/>
      <c r="ASV122" s="9"/>
      <c r="ASW122" s="9"/>
      <c r="ASX122" s="9"/>
      <c r="ASY122" s="9"/>
      <c r="ASZ122" s="9"/>
      <c r="ATA122" s="9"/>
      <c r="ATB122" s="9"/>
      <c r="ATC122" s="9"/>
      <c r="ATD122" s="9"/>
      <c r="ATE122" s="9"/>
      <c r="ATF122" s="9"/>
      <c r="ATG122" s="9"/>
      <c r="ATH122" s="9"/>
      <c r="ATI122" s="9"/>
      <c r="ATJ122" s="9"/>
      <c r="ATK122" s="9"/>
      <c r="ATL122" s="9"/>
      <c r="ATM122" s="9"/>
      <c r="ATN122" s="9"/>
      <c r="ATO122" s="9"/>
      <c r="ATP122" s="9"/>
      <c r="ATQ122" s="9"/>
      <c r="ATR122" s="9"/>
      <c r="ATS122" s="9"/>
      <c r="ATT122" s="9"/>
      <c r="ATU122" s="9"/>
      <c r="ATV122" s="9"/>
      <c r="ATW122" s="9"/>
      <c r="ATX122" s="9"/>
      <c r="ATY122" s="9"/>
      <c r="ATZ122" s="9"/>
      <c r="AUA122" s="9"/>
      <c r="AUB122" s="9"/>
      <c r="AUC122" s="9"/>
      <c r="AUD122" s="9"/>
      <c r="AUE122" s="9"/>
      <c r="AUF122" s="9"/>
      <c r="AUG122" s="9"/>
      <c r="AUH122" s="9"/>
      <c r="AUI122" s="9"/>
      <c r="AUJ122" s="9"/>
      <c r="AUK122" s="9"/>
      <c r="AUL122" s="9"/>
      <c r="AUM122" s="9"/>
      <c r="AUN122" s="9"/>
      <c r="AUO122" s="9"/>
      <c r="AUP122" s="9"/>
      <c r="AUQ122" s="9"/>
      <c r="AUR122" s="9"/>
      <c r="AUS122" s="9"/>
      <c r="AUT122" s="9"/>
      <c r="AUU122" s="9"/>
      <c r="AUV122" s="9"/>
      <c r="AUW122" s="9"/>
      <c r="AUX122" s="9"/>
      <c r="AUY122" s="9"/>
      <c r="AUZ122" s="9"/>
      <c r="AVA122" s="9"/>
      <c r="AVB122" s="9"/>
      <c r="AVC122" s="9"/>
      <c r="AVD122" s="9"/>
      <c r="AVE122" s="9"/>
      <c r="AVF122" s="9"/>
      <c r="AVG122" s="9"/>
      <c r="AVH122" s="9"/>
      <c r="AVI122" s="9"/>
      <c r="AVJ122" s="9"/>
      <c r="AVK122" s="9"/>
      <c r="AVL122" s="9"/>
      <c r="AVM122" s="9"/>
      <c r="AVN122" s="9"/>
      <c r="AVO122" s="9"/>
      <c r="AVP122" s="9"/>
      <c r="AVQ122" s="9"/>
      <c r="AVR122" s="9"/>
      <c r="AVS122" s="9"/>
      <c r="AVT122" s="9"/>
      <c r="AVU122" s="9"/>
      <c r="AVV122" s="9"/>
      <c r="AVW122" s="9"/>
      <c r="AVX122" s="9"/>
      <c r="AVY122" s="9"/>
      <c r="AVZ122" s="9"/>
      <c r="AWA122" s="9"/>
      <c r="AWB122" s="9"/>
      <c r="AWC122" s="9"/>
      <c r="AWD122" s="9"/>
      <c r="AWE122" s="9"/>
      <c r="AWF122" s="9"/>
      <c r="AWG122" s="9"/>
      <c r="AWH122" s="9"/>
      <c r="AWI122" s="9"/>
      <c r="AWJ122" s="9"/>
      <c r="AWK122" s="9"/>
      <c r="AWL122" s="9"/>
      <c r="AWM122" s="9"/>
      <c r="AWN122" s="9"/>
      <c r="AWO122" s="9"/>
      <c r="AWP122" s="9"/>
      <c r="AWQ122" s="9"/>
      <c r="AWR122" s="9"/>
      <c r="AWS122" s="9"/>
      <c r="AWT122" s="9"/>
      <c r="AWU122" s="9"/>
      <c r="AWV122" s="9"/>
      <c r="AWW122" s="9"/>
      <c r="AWX122" s="9"/>
      <c r="AWY122" s="9"/>
      <c r="AWZ122" s="9"/>
      <c r="AXA122" s="9"/>
      <c r="AXB122" s="9"/>
      <c r="AXC122" s="9"/>
      <c r="AXD122" s="9"/>
      <c r="AXE122" s="9"/>
      <c r="AXF122" s="9"/>
      <c r="AXG122" s="9"/>
      <c r="AXH122" s="9"/>
      <c r="AXI122" s="9"/>
      <c r="AXJ122" s="9"/>
      <c r="AXK122" s="9"/>
      <c r="AXL122" s="9"/>
      <c r="AXM122" s="9"/>
      <c r="AXN122" s="9"/>
      <c r="AXO122" s="9"/>
      <c r="AXP122" s="9"/>
      <c r="AXQ122" s="9"/>
      <c r="AXR122" s="9"/>
      <c r="AXS122" s="9"/>
      <c r="AXT122" s="9"/>
      <c r="AXU122" s="9"/>
      <c r="AXV122" s="9"/>
      <c r="AXW122" s="9"/>
      <c r="AXX122" s="9"/>
      <c r="AXY122" s="9"/>
      <c r="AXZ122" s="9"/>
      <c r="AYA122" s="9"/>
      <c r="AYB122" s="9"/>
      <c r="AYC122" s="9"/>
      <c r="AYD122" s="9"/>
      <c r="AYE122" s="9"/>
      <c r="AYF122" s="9"/>
      <c r="AYG122" s="9"/>
      <c r="AYH122" s="9"/>
      <c r="AYI122" s="9"/>
      <c r="AYJ122" s="9"/>
      <c r="AYK122" s="9"/>
      <c r="AYL122" s="9"/>
      <c r="AYM122" s="9"/>
      <c r="AYN122" s="9"/>
      <c r="AYO122" s="9"/>
      <c r="AYP122" s="9"/>
      <c r="AYQ122" s="9"/>
      <c r="AYR122" s="9"/>
      <c r="AYS122" s="9"/>
      <c r="AYT122" s="9"/>
      <c r="AYU122" s="9"/>
      <c r="AYV122" s="9"/>
      <c r="AYW122" s="9"/>
      <c r="AYX122" s="9"/>
      <c r="AYY122" s="9"/>
      <c r="AYZ122" s="9"/>
      <c r="AZA122" s="9"/>
      <c r="AZB122" s="9"/>
      <c r="AZC122" s="9"/>
      <c r="AZD122" s="9"/>
      <c r="AZE122" s="9"/>
      <c r="AZF122" s="9"/>
      <c r="AZG122" s="9"/>
      <c r="AZH122" s="9"/>
      <c r="AZI122" s="9"/>
      <c r="AZJ122" s="9"/>
      <c r="AZK122" s="9"/>
      <c r="AZL122" s="9"/>
      <c r="AZM122" s="9"/>
      <c r="AZN122" s="9"/>
      <c r="AZO122" s="9"/>
      <c r="AZP122" s="9"/>
      <c r="AZQ122" s="9"/>
      <c r="AZR122" s="9"/>
      <c r="AZS122" s="9"/>
      <c r="AZT122" s="9"/>
      <c r="AZU122" s="9"/>
      <c r="AZV122" s="9"/>
      <c r="AZW122" s="9"/>
      <c r="AZX122" s="9"/>
      <c r="AZY122" s="9"/>
      <c r="AZZ122" s="9"/>
      <c r="BAA122" s="9"/>
      <c r="BAB122" s="9"/>
      <c r="BAC122" s="9"/>
      <c r="BAD122" s="9"/>
      <c r="BAE122" s="9"/>
      <c r="BAF122" s="9"/>
      <c r="BAG122" s="9"/>
      <c r="BAH122" s="9"/>
      <c r="BAI122" s="9"/>
      <c r="BAJ122" s="9"/>
      <c r="BAK122" s="9"/>
      <c r="BAL122" s="9"/>
      <c r="BAM122" s="9"/>
      <c r="BAN122" s="9"/>
      <c r="BAO122" s="9"/>
      <c r="BAP122" s="9"/>
      <c r="BAQ122" s="9"/>
      <c r="BAR122" s="9"/>
      <c r="BAS122" s="9"/>
      <c r="BAT122" s="9"/>
      <c r="BAU122" s="9"/>
      <c r="BAV122" s="9"/>
      <c r="BAW122" s="9"/>
      <c r="BAX122" s="9"/>
      <c r="BAY122" s="9"/>
      <c r="BAZ122" s="9"/>
      <c r="BBA122" s="9"/>
      <c r="BBB122" s="9"/>
      <c r="BBC122" s="9"/>
      <c r="BBD122" s="9"/>
      <c r="BBE122" s="9"/>
      <c r="BBF122" s="9"/>
      <c r="BBG122" s="9"/>
      <c r="BBH122" s="9"/>
      <c r="BBI122" s="9"/>
      <c r="BBJ122" s="9"/>
      <c r="BBK122" s="9"/>
      <c r="BBL122" s="9"/>
      <c r="BBM122" s="9"/>
      <c r="BBN122" s="9"/>
      <c r="BBO122" s="9"/>
      <c r="BBP122" s="9"/>
      <c r="BBQ122" s="9"/>
      <c r="BBR122" s="9"/>
      <c r="BBS122" s="9"/>
      <c r="BBT122" s="9"/>
      <c r="BBU122" s="9"/>
      <c r="BBV122" s="9"/>
      <c r="BBW122" s="9"/>
      <c r="BBX122" s="9"/>
      <c r="BBY122" s="9"/>
      <c r="BBZ122" s="9"/>
      <c r="BCA122" s="9"/>
      <c r="BCB122" s="9"/>
      <c r="BCC122" s="9"/>
      <c r="BCD122" s="9"/>
      <c r="BCE122" s="9"/>
      <c r="BCF122" s="9"/>
      <c r="BCG122" s="9"/>
      <c r="BCH122" s="9"/>
      <c r="BCI122" s="9"/>
      <c r="BCJ122" s="9"/>
      <c r="BCK122" s="9"/>
      <c r="BCL122" s="9"/>
      <c r="BCM122" s="9"/>
      <c r="BCN122" s="9"/>
      <c r="BCO122" s="9"/>
      <c r="BCP122" s="9"/>
      <c r="BCQ122" s="9"/>
      <c r="BCR122" s="9"/>
      <c r="BCS122" s="9"/>
      <c r="BCT122" s="9"/>
      <c r="BCU122" s="9"/>
      <c r="BCV122" s="9"/>
      <c r="BCW122" s="9"/>
      <c r="BCX122" s="9"/>
      <c r="BCY122" s="9"/>
      <c r="BCZ122" s="9"/>
      <c r="BDA122" s="9"/>
      <c r="BDB122" s="9"/>
      <c r="BDC122" s="9"/>
      <c r="BDD122" s="9"/>
      <c r="BDE122" s="9"/>
      <c r="BDF122" s="9"/>
      <c r="BDG122" s="9"/>
      <c r="BDH122" s="9"/>
      <c r="BDI122" s="9"/>
      <c r="BDJ122" s="9"/>
      <c r="BDK122" s="9"/>
      <c r="BDL122" s="9"/>
      <c r="BDM122" s="9"/>
      <c r="BDN122" s="9"/>
      <c r="BDO122" s="9"/>
      <c r="BDP122" s="9"/>
      <c r="BDQ122" s="9"/>
      <c r="BDR122" s="9"/>
      <c r="BDS122" s="9"/>
      <c r="BDT122" s="9"/>
      <c r="BDU122" s="9"/>
      <c r="BDV122" s="9"/>
      <c r="BDW122" s="9"/>
      <c r="BDX122" s="9"/>
      <c r="BDY122" s="9"/>
      <c r="BDZ122" s="9"/>
      <c r="BEA122" s="9"/>
      <c r="BEB122" s="9"/>
      <c r="BEC122" s="9"/>
      <c r="BED122" s="9"/>
      <c r="BEE122" s="9"/>
      <c r="BEF122" s="9"/>
      <c r="BEG122" s="9"/>
      <c r="BEH122" s="9"/>
      <c r="BEI122" s="9"/>
      <c r="BEJ122" s="9"/>
      <c r="BEK122" s="9"/>
      <c r="BEL122" s="9"/>
      <c r="BEM122" s="9"/>
      <c r="BEN122" s="9"/>
      <c r="BEO122" s="9"/>
      <c r="BEP122" s="9"/>
      <c r="BEQ122" s="9"/>
      <c r="BER122" s="9"/>
      <c r="BES122" s="9"/>
      <c r="BET122" s="9"/>
      <c r="BEU122" s="9"/>
      <c r="BEV122" s="9"/>
      <c r="BEW122" s="9"/>
      <c r="BEX122" s="9"/>
      <c r="BEY122" s="9"/>
      <c r="BEZ122" s="9"/>
      <c r="BFA122" s="9"/>
      <c r="BFB122" s="9"/>
      <c r="BFC122" s="9"/>
      <c r="BFD122" s="9"/>
      <c r="BFE122" s="9"/>
      <c r="BFF122" s="9"/>
      <c r="BFG122" s="9"/>
      <c r="BFH122" s="9"/>
      <c r="BFI122" s="9"/>
      <c r="BFJ122" s="9"/>
      <c r="BFK122" s="9"/>
      <c r="BFL122" s="9"/>
      <c r="BFM122" s="9"/>
      <c r="BFN122" s="9"/>
      <c r="BFO122" s="9"/>
      <c r="BFP122" s="9"/>
      <c r="BFQ122" s="9"/>
      <c r="BFR122" s="9"/>
      <c r="BFS122" s="9"/>
      <c r="BFT122" s="9"/>
      <c r="BFU122" s="9"/>
      <c r="BFV122" s="9"/>
      <c r="BFW122" s="9"/>
      <c r="BFX122" s="9"/>
      <c r="BFY122" s="9"/>
      <c r="BFZ122" s="9"/>
      <c r="BGA122" s="9"/>
      <c r="BGB122" s="9"/>
      <c r="BGC122" s="9"/>
      <c r="BGD122" s="9"/>
      <c r="BGE122" s="9"/>
      <c r="BGF122" s="9"/>
      <c r="BGG122" s="9"/>
      <c r="BGH122" s="9"/>
      <c r="BGI122" s="9"/>
      <c r="BGJ122" s="9"/>
      <c r="BGK122" s="9"/>
      <c r="BGL122" s="9"/>
      <c r="BGM122" s="9"/>
      <c r="BGN122" s="9"/>
      <c r="BGO122" s="9"/>
      <c r="BGP122" s="9"/>
      <c r="BGQ122" s="9"/>
      <c r="BGR122" s="9"/>
      <c r="BGS122" s="9"/>
      <c r="BGT122" s="9"/>
      <c r="BGU122" s="9"/>
      <c r="BGV122" s="9"/>
      <c r="BGW122" s="9"/>
      <c r="BGX122" s="9"/>
      <c r="BGY122" s="9"/>
      <c r="BGZ122" s="9"/>
      <c r="BHA122" s="9"/>
      <c r="BHB122" s="9"/>
      <c r="BHC122" s="9"/>
      <c r="BHD122" s="9"/>
      <c r="BHE122" s="9"/>
      <c r="BHF122" s="9"/>
      <c r="BHG122" s="9"/>
      <c r="BHH122" s="9"/>
      <c r="BHI122" s="9"/>
      <c r="BHJ122" s="9"/>
      <c r="BHK122" s="9"/>
      <c r="BHL122" s="9"/>
      <c r="BHM122" s="9"/>
      <c r="BHN122" s="9"/>
      <c r="BHO122" s="9"/>
      <c r="BHP122" s="9"/>
      <c r="BHQ122" s="9"/>
      <c r="BHR122" s="9"/>
      <c r="BHS122" s="9"/>
      <c r="BHT122" s="9"/>
      <c r="BHU122" s="9"/>
      <c r="BHV122" s="9"/>
      <c r="BHW122" s="9"/>
      <c r="BHX122" s="9"/>
      <c r="BHY122" s="9"/>
      <c r="BHZ122" s="9"/>
      <c r="BIA122" s="9"/>
      <c r="BIB122" s="9"/>
      <c r="BIC122" s="9"/>
      <c r="BID122" s="9"/>
      <c r="BIE122" s="9"/>
      <c r="BIF122" s="9"/>
      <c r="BIG122" s="9"/>
      <c r="BIH122" s="9"/>
      <c r="BII122" s="9"/>
      <c r="BIJ122" s="9"/>
      <c r="BIK122" s="9"/>
      <c r="BIL122" s="9"/>
      <c r="BIM122" s="9"/>
      <c r="BIN122" s="9"/>
      <c r="BIO122" s="9"/>
      <c r="BIP122" s="9"/>
      <c r="BIQ122" s="9"/>
      <c r="BIR122" s="9"/>
      <c r="BIS122" s="9"/>
      <c r="BIT122" s="9"/>
      <c r="BIU122" s="9"/>
      <c r="BIV122" s="9"/>
      <c r="BIW122" s="9"/>
      <c r="BIX122" s="9"/>
      <c r="BIY122" s="9"/>
      <c r="BIZ122" s="9"/>
      <c r="BJA122" s="9"/>
      <c r="BJB122" s="9"/>
      <c r="BJC122" s="9"/>
      <c r="BJD122" s="9"/>
      <c r="BJE122" s="9"/>
      <c r="BJF122" s="9"/>
      <c r="BJG122" s="9"/>
      <c r="BJH122" s="9"/>
      <c r="BJI122" s="9"/>
      <c r="BJJ122" s="9"/>
      <c r="BJK122" s="9"/>
      <c r="BJL122" s="9"/>
      <c r="BJM122" s="9"/>
      <c r="BJN122" s="9"/>
      <c r="BJO122" s="9"/>
      <c r="BJP122" s="9"/>
      <c r="BJQ122" s="9"/>
      <c r="BJR122" s="9"/>
      <c r="BJS122" s="9"/>
      <c r="BJT122" s="9"/>
      <c r="BJU122" s="9"/>
      <c r="BJV122" s="9"/>
      <c r="BJW122" s="9"/>
      <c r="BJX122" s="9"/>
      <c r="BJY122" s="9"/>
      <c r="BJZ122" s="9"/>
      <c r="BKA122" s="9"/>
      <c r="BKB122" s="9"/>
      <c r="BKC122" s="9"/>
      <c r="BKD122" s="9"/>
      <c r="BKE122" s="9"/>
      <c r="BKF122" s="9"/>
      <c r="BKG122" s="9"/>
      <c r="BKH122" s="9"/>
      <c r="BKI122" s="9"/>
      <c r="BKJ122" s="9"/>
      <c r="BKK122" s="9"/>
      <c r="BKL122" s="9"/>
      <c r="BKM122" s="9"/>
      <c r="BKN122" s="9"/>
      <c r="BKO122" s="9"/>
      <c r="BKP122" s="9"/>
      <c r="BKQ122" s="9"/>
      <c r="BKR122" s="9"/>
      <c r="BKS122" s="9"/>
      <c r="BKT122" s="9"/>
      <c r="BKU122" s="9"/>
      <c r="BKV122" s="9"/>
      <c r="BKW122" s="9"/>
      <c r="BKX122" s="9"/>
      <c r="BKY122" s="9"/>
      <c r="BKZ122" s="9"/>
      <c r="BLA122" s="9"/>
      <c r="BLB122" s="9"/>
      <c r="BLC122" s="9"/>
      <c r="BLD122" s="9"/>
      <c r="BLE122" s="9"/>
      <c r="BLF122" s="9"/>
      <c r="BLG122" s="9"/>
      <c r="BLH122" s="9"/>
      <c r="BLI122" s="9"/>
      <c r="BLJ122" s="9"/>
      <c r="BLK122" s="9"/>
      <c r="BLL122" s="9"/>
      <c r="BLM122" s="9"/>
      <c r="BLN122" s="9"/>
      <c r="BLO122" s="9"/>
      <c r="BLP122" s="9"/>
      <c r="BLQ122" s="9"/>
      <c r="BLR122" s="9"/>
      <c r="BLS122" s="9"/>
      <c r="BLT122" s="9"/>
      <c r="BLU122" s="9"/>
      <c r="BLV122" s="9"/>
      <c r="BLW122" s="9"/>
      <c r="BLX122" s="9"/>
      <c r="BLY122" s="9"/>
      <c r="BLZ122" s="9"/>
      <c r="BMA122" s="9"/>
      <c r="BMB122" s="9"/>
      <c r="BMC122" s="9"/>
      <c r="BMD122" s="9"/>
      <c r="BME122" s="9"/>
      <c r="BMF122" s="9"/>
      <c r="BMG122" s="9"/>
      <c r="BMH122" s="9"/>
      <c r="BMI122" s="9"/>
      <c r="BMJ122" s="9"/>
      <c r="BMK122" s="9"/>
      <c r="BML122" s="9"/>
      <c r="BMM122" s="9"/>
      <c r="BMN122" s="9"/>
      <c r="BMO122" s="9"/>
      <c r="BMP122" s="9"/>
      <c r="BMQ122" s="9"/>
      <c r="BMR122" s="9"/>
      <c r="BMS122" s="9"/>
      <c r="BMT122" s="9"/>
      <c r="BMU122" s="9"/>
      <c r="BMV122" s="9"/>
      <c r="BMW122" s="9"/>
      <c r="BMX122" s="9"/>
      <c r="BMY122" s="9"/>
      <c r="BMZ122" s="9"/>
      <c r="BNA122" s="9"/>
      <c r="BNB122" s="9"/>
      <c r="BNC122" s="9"/>
      <c r="BND122" s="9"/>
      <c r="BNE122" s="9"/>
      <c r="BNF122" s="9"/>
      <c r="BNG122" s="9"/>
      <c r="BNH122" s="9"/>
      <c r="BNI122" s="9"/>
      <c r="BNJ122" s="9"/>
      <c r="BNK122" s="9"/>
      <c r="BNL122" s="9"/>
      <c r="BNM122" s="9"/>
      <c r="BNN122" s="9"/>
      <c r="BNO122" s="9"/>
      <c r="BNP122" s="9"/>
      <c r="BNQ122" s="9"/>
      <c r="BNR122" s="9"/>
      <c r="BNS122" s="9"/>
      <c r="BNT122" s="9"/>
      <c r="BNU122" s="9"/>
      <c r="BNV122" s="9"/>
      <c r="BNW122" s="9"/>
      <c r="BNX122" s="9"/>
      <c r="BNY122" s="9"/>
      <c r="BNZ122" s="9"/>
      <c r="BOA122" s="9"/>
      <c r="BOB122" s="9"/>
      <c r="BOC122" s="9"/>
      <c r="BOD122" s="9"/>
      <c r="BOE122" s="9"/>
      <c r="BOF122" s="9"/>
      <c r="BOG122" s="9"/>
      <c r="BOH122" s="9"/>
      <c r="BOI122" s="9"/>
      <c r="BOJ122" s="9"/>
      <c r="BOK122" s="9"/>
      <c r="BOL122" s="9"/>
      <c r="BOM122" s="9"/>
      <c r="BON122" s="9"/>
      <c r="BOO122" s="9"/>
      <c r="BOP122" s="9"/>
      <c r="BOQ122" s="9"/>
      <c r="BOR122" s="9"/>
      <c r="BOS122" s="9"/>
      <c r="BOT122" s="9"/>
      <c r="BOU122" s="9"/>
      <c r="BOV122" s="9"/>
      <c r="BOW122" s="9"/>
      <c r="BOX122" s="9"/>
      <c r="BOY122" s="9"/>
      <c r="BOZ122" s="9"/>
      <c r="BPA122" s="9"/>
      <c r="BPB122" s="9"/>
      <c r="BPC122" s="9"/>
      <c r="BPD122" s="9"/>
      <c r="BPE122" s="9"/>
      <c r="BPF122" s="9"/>
      <c r="BPG122" s="9"/>
      <c r="BPH122" s="9"/>
      <c r="BPI122" s="9"/>
      <c r="BPJ122" s="9"/>
      <c r="BPK122" s="9"/>
      <c r="BPL122" s="9"/>
      <c r="BPM122" s="9"/>
      <c r="BPN122" s="9"/>
      <c r="BPO122" s="9"/>
      <c r="BPP122" s="9"/>
      <c r="BPQ122" s="9"/>
      <c r="BPR122" s="9"/>
      <c r="BPS122" s="9"/>
      <c r="BPT122" s="9"/>
      <c r="BPU122" s="9"/>
      <c r="BPV122" s="9"/>
      <c r="BPW122" s="9"/>
      <c r="BPX122" s="9"/>
      <c r="BPY122" s="9"/>
      <c r="BPZ122" s="9"/>
      <c r="BQA122" s="9"/>
      <c r="BQB122" s="9"/>
      <c r="BQC122" s="9"/>
      <c r="BQD122" s="9"/>
      <c r="BQE122" s="9"/>
      <c r="BQF122" s="9"/>
      <c r="BQG122" s="9"/>
      <c r="BQH122" s="9"/>
      <c r="BQI122" s="9"/>
      <c r="BQJ122" s="9"/>
      <c r="BQK122" s="9"/>
      <c r="BQL122" s="9"/>
      <c r="BQM122" s="9"/>
      <c r="BQN122" s="9"/>
      <c r="BQO122" s="9"/>
      <c r="BQP122" s="9"/>
      <c r="BQQ122" s="9"/>
      <c r="BQR122" s="9"/>
      <c r="BQS122" s="9"/>
      <c r="BQT122" s="9"/>
      <c r="BQU122" s="9"/>
      <c r="BQV122" s="9"/>
      <c r="BQW122" s="9"/>
      <c r="BQX122" s="9"/>
      <c r="BQY122" s="9"/>
      <c r="BQZ122" s="9"/>
      <c r="BRA122" s="9"/>
      <c r="BRB122" s="9"/>
      <c r="BRC122" s="9"/>
      <c r="BRD122" s="9"/>
      <c r="BRE122" s="9"/>
      <c r="BRF122" s="9"/>
      <c r="BRG122" s="9"/>
      <c r="BRH122" s="9"/>
      <c r="BRI122" s="9"/>
      <c r="BRJ122" s="9"/>
      <c r="BRK122" s="9"/>
      <c r="BRL122" s="9"/>
      <c r="BRM122" s="9"/>
      <c r="BRN122" s="9"/>
      <c r="BRO122" s="9"/>
      <c r="BRP122" s="9"/>
      <c r="BRQ122" s="9"/>
      <c r="BRR122" s="9"/>
      <c r="BRS122" s="9"/>
      <c r="BRT122" s="9"/>
      <c r="BRU122" s="9"/>
      <c r="BRV122" s="9"/>
      <c r="BRW122" s="9"/>
      <c r="BRX122" s="9"/>
      <c r="BRY122" s="9"/>
      <c r="BRZ122" s="9"/>
      <c r="BSA122" s="9"/>
      <c r="BSB122" s="9"/>
      <c r="BSC122" s="9"/>
      <c r="BSD122" s="9"/>
      <c r="BSE122" s="9"/>
      <c r="BSF122" s="9"/>
      <c r="BSG122" s="9"/>
      <c r="BSH122" s="9"/>
      <c r="BSI122" s="9"/>
      <c r="BSJ122" s="9"/>
      <c r="BSK122" s="9"/>
      <c r="BSL122" s="9"/>
      <c r="BSM122" s="9"/>
      <c r="BSN122" s="9"/>
      <c r="BSO122" s="9"/>
      <c r="BSP122" s="9"/>
      <c r="BSQ122" s="9"/>
      <c r="BSR122" s="9"/>
      <c r="BSS122" s="9"/>
      <c r="BST122" s="9"/>
      <c r="BSU122" s="9"/>
      <c r="BSV122" s="9"/>
      <c r="BSW122" s="9"/>
      <c r="BSX122" s="9"/>
      <c r="BSY122" s="9"/>
      <c r="BSZ122" s="9"/>
      <c r="BTA122" s="9"/>
      <c r="BTB122" s="9"/>
      <c r="BTC122" s="9"/>
      <c r="BTD122" s="9"/>
      <c r="BTE122" s="9"/>
      <c r="BTF122" s="9"/>
      <c r="BTG122" s="9"/>
      <c r="BTH122" s="9"/>
      <c r="BTI122" s="9"/>
      <c r="BTJ122" s="9"/>
      <c r="BTK122" s="9"/>
      <c r="BTL122" s="9"/>
      <c r="BTM122" s="9"/>
      <c r="BTN122" s="9"/>
      <c r="BTO122" s="9"/>
      <c r="BTP122" s="9"/>
      <c r="BTQ122" s="9"/>
      <c r="BTR122" s="9"/>
      <c r="BTS122" s="9"/>
      <c r="BTT122" s="9"/>
      <c r="BTU122" s="9"/>
      <c r="BTV122" s="9"/>
      <c r="BTW122" s="9"/>
      <c r="BTX122" s="9"/>
      <c r="BTY122" s="9"/>
      <c r="BTZ122" s="9"/>
      <c r="BUA122" s="9"/>
      <c r="BUB122" s="9"/>
      <c r="BUC122" s="9"/>
      <c r="BUD122" s="9"/>
    </row>
    <row r="123" spans="1:1902" s="15" customFormat="1" ht="13.5" customHeight="1" x14ac:dyDescent="0.2">
      <c r="A123" s="17"/>
      <c r="B123" s="62" t="s">
        <v>0</v>
      </c>
      <c r="C123" s="63"/>
      <c r="D123" s="115"/>
      <c r="E123" s="39" t="s">
        <v>91</v>
      </c>
      <c r="F123" s="92">
        <v>42582</v>
      </c>
      <c r="G123" s="93" t="s">
        <v>94</v>
      </c>
      <c r="H123" s="11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  <c r="IW123" s="9"/>
      <c r="IX123" s="9"/>
      <c r="IY123" s="9"/>
      <c r="IZ123" s="9"/>
      <c r="JA123" s="9"/>
      <c r="JB123" s="9"/>
      <c r="JC123" s="9"/>
      <c r="JD123" s="9"/>
      <c r="JE123" s="9"/>
      <c r="JF123" s="9"/>
      <c r="JG123" s="9"/>
      <c r="JH123" s="9"/>
      <c r="JI123" s="9"/>
      <c r="JJ123" s="9"/>
      <c r="JK123" s="9"/>
      <c r="JL123" s="9"/>
      <c r="JM123" s="9"/>
      <c r="JN123" s="9"/>
      <c r="JO123" s="9"/>
      <c r="JP123" s="9"/>
      <c r="JQ123" s="9"/>
      <c r="JR123" s="9"/>
      <c r="JS123" s="9"/>
      <c r="JT123" s="9"/>
      <c r="JU123" s="9"/>
      <c r="JV123" s="9"/>
      <c r="JW123" s="9"/>
      <c r="JX123" s="9"/>
      <c r="JY123" s="9"/>
      <c r="JZ123" s="9"/>
      <c r="KA123" s="9"/>
      <c r="KB123" s="9"/>
      <c r="KC123" s="9"/>
      <c r="KD123" s="9"/>
      <c r="KE123" s="9"/>
      <c r="KF123" s="9"/>
      <c r="KG123" s="9"/>
      <c r="KH123" s="9"/>
      <c r="KI123" s="9"/>
      <c r="KJ123" s="9"/>
      <c r="KK123" s="9"/>
      <c r="KL123" s="9"/>
      <c r="KM123" s="9"/>
      <c r="KN123" s="9"/>
      <c r="KO123" s="9"/>
      <c r="KP123" s="9"/>
      <c r="KQ123" s="9"/>
      <c r="KR123" s="9"/>
      <c r="KS123" s="9"/>
      <c r="KT123" s="9"/>
      <c r="KU123" s="9"/>
      <c r="KV123" s="9"/>
      <c r="KW123" s="9"/>
      <c r="KX123" s="9"/>
      <c r="KY123" s="9"/>
      <c r="KZ123" s="9"/>
      <c r="LA123" s="9"/>
      <c r="LB123" s="9"/>
      <c r="LC123" s="9"/>
      <c r="LD123" s="9"/>
      <c r="LE123" s="9"/>
      <c r="LF123" s="9"/>
      <c r="LG123" s="9"/>
      <c r="LH123" s="9"/>
      <c r="LI123" s="9"/>
      <c r="LJ123" s="9"/>
      <c r="LK123" s="9"/>
      <c r="LL123" s="9"/>
      <c r="LM123" s="9"/>
      <c r="LN123" s="9"/>
      <c r="LO123" s="9"/>
      <c r="LP123" s="9"/>
      <c r="LQ123" s="9"/>
      <c r="LR123" s="9"/>
      <c r="LS123" s="9"/>
      <c r="LT123" s="9"/>
      <c r="LU123" s="9"/>
      <c r="LV123" s="9"/>
      <c r="LW123" s="9"/>
      <c r="LX123" s="9"/>
      <c r="LY123" s="9"/>
      <c r="LZ123" s="9"/>
      <c r="MA123" s="9"/>
      <c r="MB123" s="9"/>
      <c r="MC123" s="9"/>
      <c r="MD123" s="9"/>
      <c r="ME123" s="9"/>
      <c r="MF123" s="9"/>
      <c r="MG123" s="9"/>
      <c r="MH123" s="9"/>
      <c r="MI123" s="9"/>
      <c r="MJ123" s="9"/>
      <c r="MK123" s="9"/>
      <c r="ML123" s="9"/>
      <c r="MM123" s="9"/>
      <c r="MN123" s="9"/>
      <c r="MO123" s="9"/>
      <c r="MP123" s="9"/>
      <c r="MQ123" s="9"/>
      <c r="MR123" s="9"/>
      <c r="MS123" s="9"/>
      <c r="MT123" s="9"/>
      <c r="MU123" s="9"/>
      <c r="MV123" s="9"/>
      <c r="MW123" s="9"/>
      <c r="MX123" s="9"/>
      <c r="MY123" s="9"/>
      <c r="MZ123" s="9"/>
      <c r="NA123" s="9"/>
      <c r="NB123" s="9"/>
      <c r="NC123" s="9"/>
      <c r="ND123" s="9"/>
      <c r="NE123" s="9"/>
      <c r="NF123" s="9"/>
      <c r="NG123" s="9"/>
      <c r="NH123" s="9"/>
      <c r="NI123" s="9"/>
      <c r="NJ123" s="9"/>
      <c r="NK123" s="9"/>
      <c r="NL123" s="9"/>
      <c r="NM123" s="9"/>
      <c r="NN123" s="9"/>
      <c r="NO123" s="9"/>
      <c r="NP123" s="9"/>
      <c r="NQ123" s="9"/>
      <c r="NR123" s="9"/>
      <c r="NS123" s="9"/>
      <c r="NT123" s="9"/>
      <c r="NU123" s="9"/>
      <c r="NV123" s="9"/>
      <c r="NW123" s="9"/>
      <c r="NX123" s="9"/>
      <c r="NY123" s="9"/>
      <c r="NZ123" s="9"/>
      <c r="OA123" s="9"/>
      <c r="OB123" s="9"/>
      <c r="OC123" s="9"/>
      <c r="OD123" s="9"/>
      <c r="OE123" s="9"/>
      <c r="OF123" s="9"/>
      <c r="OG123" s="9"/>
      <c r="OH123" s="9"/>
      <c r="OI123" s="9"/>
      <c r="OJ123" s="9"/>
      <c r="OK123" s="9"/>
      <c r="OL123" s="9"/>
      <c r="OM123" s="9"/>
      <c r="ON123" s="9"/>
      <c r="OO123" s="9"/>
      <c r="OP123" s="9"/>
      <c r="OQ123" s="9"/>
      <c r="OR123" s="9"/>
      <c r="OS123" s="9"/>
      <c r="OT123" s="9"/>
      <c r="OU123" s="9"/>
      <c r="OV123" s="9"/>
      <c r="OW123" s="9"/>
      <c r="OX123" s="9"/>
      <c r="OY123" s="9"/>
      <c r="OZ123" s="9"/>
      <c r="PA123" s="9"/>
      <c r="PB123" s="9"/>
      <c r="PC123" s="9"/>
      <c r="PD123" s="9"/>
      <c r="PE123" s="9"/>
      <c r="PF123" s="9"/>
      <c r="PG123" s="9"/>
      <c r="PH123" s="9"/>
      <c r="PI123" s="9"/>
      <c r="PJ123" s="9"/>
      <c r="PK123" s="9"/>
      <c r="PL123" s="9"/>
      <c r="PM123" s="9"/>
      <c r="PN123" s="9"/>
      <c r="PO123" s="9"/>
      <c r="PP123" s="9"/>
      <c r="PQ123" s="9"/>
      <c r="PR123" s="9"/>
      <c r="PS123" s="9"/>
      <c r="PT123" s="9"/>
      <c r="PU123" s="9"/>
      <c r="PV123" s="9"/>
      <c r="PW123" s="9"/>
      <c r="PX123" s="9"/>
      <c r="PY123" s="9"/>
      <c r="PZ123" s="9"/>
      <c r="QA123" s="9"/>
      <c r="QB123" s="9"/>
      <c r="QC123" s="9"/>
      <c r="QD123" s="9"/>
      <c r="QE123" s="9"/>
      <c r="QF123" s="9"/>
      <c r="QG123" s="9"/>
      <c r="QH123" s="9"/>
      <c r="QI123" s="9"/>
      <c r="QJ123" s="9"/>
      <c r="QK123" s="9"/>
      <c r="QL123" s="9"/>
      <c r="QM123" s="9"/>
      <c r="QN123" s="9"/>
      <c r="QO123" s="9"/>
      <c r="QP123" s="9"/>
      <c r="QQ123" s="9"/>
      <c r="QR123" s="9"/>
      <c r="QS123" s="9"/>
      <c r="QT123" s="9"/>
      <c r="QU123" s="9"/>
      <c r="QV123" s="9"/>
      <c r="QW123" s="9"/>
      <c r="QX123" s="9"/>
      <c r="QY123" s="9"/>
      <c r="QZ123" s="9"/>
      <c r="RA123" s="9"/>
      <c r="RB123" s="9"/>
      <c r="RC123" s="9"/>
      <c r="RD123" s="9"/>
      <c r="RE123" s="9"/>
      <c r="RF123" s="9"/>
      <c r="RG123" s="9"/>
      <c r="RH123" s="9"/>
      <c r="RI123" s="9"/>
      <c r="RJ123" s="9"/>
      <c r="RK123" s="9"/>
      <c r="RL123" s="9"/>
      <c r="RM123" s="9"/>
      <c r="RN123" s="9"/>
      <c r="RO123" s="9"/>
      <c r="RP123" s="9"/>
      <c r="RQ123" s="9"/>
      <c r="RR123" s="9"/>
      <c r="RS123" s="9"/>
      <c r="RT123" s="9"/>
      <c r="RU123" s="9"/>
      <c r="RV123" s="9"/>
      <c r="RW123" s="9"/>
      <c r="RX123" s="9"/>
      <c r="RY123" s="9"/>
      <c r="RZ123" s="9"/>
      <c r="SA123" s="9"/>
      <c r="SB123" s="9"/>
      <c r="SC123" s="9"/>
      <c r="SD123" s="9"/>
      <c r="SE123" s="9"/>
      <c r="SF123" s="9"/>
      <c r="SG123" s="9"/>
      <c r="SH123" s="9"/>
      <c r="SI123" s="9"/>
      <c r="SJ123" s="9"/>
      <c r="SK123" s="9"/>
      <c r="SL123" s="9"/>
      <c r="SM123" s="9"/>
      <c r="SN123" s="9"/>
      <c r="SO123" s="9"/>
      <c r="SP123" s="9"/>
      <c r="SQ123" s="9"/>
      <c r="SR123" s="9"/>
      <c r="SS123" s="9"/>
      <c r="ST123" s="9"/>
      <c r="SU123" s="9"/>
      <c r="SV123" s="9"/>
      <c r="SW123" s="9"/>
      <c r="SX123" s="9"/>
      <c r="SY123" s="9"/>
      <c r="SZ123" s="9"/>
      <c r="TA123" s="9"/>
      <c r="TB123" s="9"/>
      <c r="TC123" s="9"/>
      <c r="TD123" s="9"/>
      <c r="TE123" s="9"/>
      <c r="TF123" s="9"/>
      <c r="TG123" s="9"/>
      <c r="TH123" s="9"/>
      <c r="TI123" s="9"/>
      <c r="TJ123" s="9"/>
      <c r="TK123" s="9"/>
      <c r="TL123" s="9"/>
      <c r="TM123" s="9"/>
      <c r="TN123" s="9"/>
      <c r="TO123" s="9"/>
      <c r="TP123" s="9"/>
      <c r="TQ123" s="9"/>
      <c r="TR123" s="9"/>
      <c r="TS123" s="9"/>
      <c r="TT123" s="9"/>
      <c r="TU123" s="9"/>
      <c r="TV123" s="9"/>
      <c r="TW123" s="9"/>
      <c r="TX123" s="9"/>
      <c r="TY123" s="9"/>
      <c r="TZ123" s="9"/>
      <c r="UA123" s="9"/>
      <c r="UB123" s="9"/>
      <c r="UC123" s="9"/>
      <c r="UD123" s="9"/>
      <c r="UE123" s="9"/>
      <c r="UF123" s="9"/>
      <c r="UG123" s="9"/>
      <c r="UH123" s="9"/>
      <c r="UI123" s="9"/>
      <c r="UJ123" s="9"/>
      <c r="UK123" s="9"/>
      <c r="UL123" s="9"/>
      <c r="UM123" s="9"/>
      <c r="UN123" s="9"/>
      <c r="UO123" s="9"/>
      <c r="UP123" s="9"/>
      <c r="UQ123" s="9"/>
      <c r="UR123" s="9"/>
      <c r="US123" s="9"/>
      <c r="UT123" s="9"/>
      <c r="UU123" s="9"/>
      <c r="UV123" s="9"/>
      <c r="UW123" s="9"/>
      <c r="UX123" s="9"/>
      <c r="UY123" s="9"/>
      <c r="UZ123" s="9"/>
      <c r="VA123" s="9"/>
      <c r="VB123" s="9"/>
      <c r="VC123" s="9"/>
      <c r="VD123" s="9"/>
      <c r="VE123" s="9"/>
      <c r="VF123" s="9"/>
      <c r="VG123" s="9"/>
      <c r="VH123" s="9"/>
      <c r="VI123" s="9"/>
      <c r="VJ123" s="9"/>
      <c r="VK123" s="9"/>
      <c r="VL123" s="9"/>
      <c r="VM123" s="9"/>
      <c r="VN123" s="9"/>
      <c r="VO123" s="9"/>
      <c r="VP123" s="9"/>
      <c r="VQ123" s="9"/>
      <c r="VR123" s="9"/>
      <c r="VS123" s="9"/>
      <c r="VT123" s="9"/>
      <c r="VU123" s="9"/>
      <c r="VV123" s="9"/>
      <c r="VW123" s="9"/>
      <c r="VX123" s="9"/>
      <c r="VY123" s="9"/>
      <c r="VZ123" s="9"/>
      <c r="WA123" s="9"/>
      <c r="WB123" s="9"/>
      <c r="WC123" s="9"/>
      <c r="WD123" s="9"/>
      <c r="WE123" s="9"/>
      <c r="WF123" s="9"/>
      <c r="WG123" s="9"/>
      <c r="WH123" s="9"/>
      <c r="WI123" s="9"/>
      <c r="WJ123" s="9"/>
      <c r="WK123" s="9"/>
      <c r="WL123" s="9"/>
      <c r="WM123" s="9"/>
      <c r="WN123" s="9"/>
      <c r="WO123" s="9"/>
      <c r="WP123" s="9"/>
      <c r="WQ123" s="9"/>
      <c r="WR123" s="9"/>
      <c r="WS123" s="9"/>
      <c r="WT123" s="9"/>
      <c r="WU123" s="9"/>
      <c r="WV123" s="9"/>
      <c r="WW123" s="9"/>
      <c r="WX123" s="9"/>
      <c r="WY123" s="9"/>
      <c r="WZ123" s="9"/>
      <c r="XA123" s="9"/>
      <c r="XB123" s="9"/>
      <c r="XC123" s="9"/>
      <c r="XD123" s="9"/>
      <c r="XE123" s="9"/>
      <c r="XF123" s="9"/>
      <c r="XG123" s="9"/>
      <c r="XH123" s="9"/>
      <c r="XI123" s="9"/>
      <c r="XJ123" s="9"/>
      <c r="XK123" s="9"/>
      <c r="XL123" s="9"/>
      <c r="XM123" s="9"/>
      <c r="XN123" s="9"/>
      <c r="XO123" s="9"/>
      <c r="XP123" s="9"/>
      <c r="XQ123" s="9"/>
      <c r="XR123" s="9"/>
      <c r="XS123" s="9"/>
      <c r="XT123" s="9"/>
      <c r="XU123" s="9"/>
      <c r="XV123" s="9"/>
      <c r="XW123" s="9"/>
      <c r="XX123" s="9"/>
      <c r="XY123" s="9"/>
      <c r="XZ123" s="9"/>
      <c r="YA123" s="9"/>
      <c r="YB123" s="9"/>
      <c r="YC123" s="9"/>
      <c r="YD123" s="9"/>
      <c r="YE123" s="9"/>
      <c r="YF123" s="9"/>
      <c r="YG123" s="9"/>
      <c r="YH123" s="9"/>
      <c r="YI123" s="9"/>
      <c r="YJ123" s="9"/>
      <c r="YK123" s="9"/>
      <c r="YL123" s="9"/>
      <c r="YM123" s="9"/>
      <c r="YN123" s="9"/>
      <c r="YO123" s="9"/>
      <c r="YP123" s="9"/>
      <c r="YQ123" s="9"/>
      <c r="YR123" s="9"/>
      <c r="YS123" s="9"/>
      <c r="YT123" s="9"/>
      <c r="YU123" s="9"/>
      <c r="YV123" s="9"/>
      <c r="YW123" s="9"/>
      <c r="YX123" s="9"/>
      <c r="YY123" s="9"/>
      <c r="YZ123" s="9"/>
      <c r="ZA123" s="9"/>
      <c r="ZB123" s="9"/>
      <c r="ZC123" s="9"/>
      <c r="ZD123" s="9"/>
      <c r="ZE123" s="9"/>
      <c r="ZF123" s="9"/>
      <c r="ZG123" s="9"/>
      <c r="ZH123" s="9"/>
      <c r="ZI123" s="9"/>
      <c r="ZJ123" s="9"/>
      <c r="ZK123" s="9"/>
      <c r="ZL123" s="9"/>
      <c r="ZM123" s="9"/>
      <c r="ZN123" s="9"/>
      <c r="ZO123" s="9"/>
      <c r="ZP123" s="9"/>
      <c r="ZQ123" s="9"/>
      <c r="ZR123" s="9"/>
      <c r="ZS123" s="9"/>
      <c r="ZT123" s="9"/>
      <c r="ZU123" s="9"/>
      <c r="ZV123" s="9"/>
      <c r="ZW123" s="9"/>
      <c r="ZX123" s="9"/>
      <c r="ZY123" s="9"/>
      <c r="ZZ123" s="9"/>
      <c r="AAA123" s="9"/>
      <c r="AAB123" s="9"/>
      <c r="AAC123" s="9"/>
      <c r="AAD123" s="9"/>
      <c r="AAE123" s="9"/>
      <c r="AAF123" s="9"/>
      <c r="AAG123" s="9"/>
      <c r="AAH123" s="9"/>
      <c r="AAI123" s="9"/>
      <c r="AAJ123" s="9"/>
      <c r="AAK123" s="9"/>
      <c r="AAL123" s="9"/>
      <c r="AAM123" s="9"/>
      <c r="AAN123" s="9"/>
      <c r="AAO123" s="9"/>
      <c r="AAP123" s="9"/>
      <c r="AAQ123" s="9"/>
      <c r="AAR123" s="9"/>
      <c r="AAS123" s="9"/>
      <c r="AAT123" s="9"/>
      <c r="AAU123" s="9"/>
      <c r="AAV123" s="9"/>
      <c r="AAW123" s="9"/>
      <c r="AAX123" s="9"/>
      <c r="AAY123" s="9"/>
      <c r="AAZ123" s="9"/>
      <c r="ABA123" s="9"/>
      <c r="ABB123" s="9"/>
      <c r="ABC123" s="9"/>
      <c r="ABD123" s="9"/>
      <c r="ABE123" s="9"/>
      <c r="ABF123" s="9"/>
      <c r="ABG123" s="9"/>
      <c r="ABH123" s="9"/>
      <c r="ABI123" s="9"/>
      <c r="ABJ123" s="9"/>
      <c r="ABK123" s="9"/>
      <c r="ABL123" s="9"/>
      <c r="ABM123" s="9"/>
      <c r="ABN123" s="9"/>
      <c r="ABO123" s="9"/>
      <c r="ABP123" s="9"/>
      <c r="ABQ123" s="9"/>
      <c r="ABR123" s="9"/>
      <c r="ABS123" s="9"/>
      <c r="ABT123" s="9"/>
      <c r="ABU123" s="9"/>
      <c r="ABV123" s="9"/>
      <c r="ABW123" s="9"/>
      <c r="ABX123" s="9"/>
      <c r="ABY123" s="9"/>
      <c r="ABZ123" s="9"/>
      <c r="ACA123" s="9"/>
      <c r="ACB123" s="9"/>
      <c r="ACC123" s="9"/>
      <c r="ACD123" s="9"/>
      <c r="ACE123" s="9"/>
      <c r="ACF123" s="9"/>
      <c r="ACG123" s="9"/>
      <c r="ACH123" s="9"/>
      <c r="ACI123" s="9"/>
      <c r="ACJ123" s="9"/>
      <c r="ACK123" s="9"/>
      <c r="ACL123" s="9"/>
      <c r="ACM123" s="9"/>
      <c r="ACN123" s="9"/>
      <c r="ACO123" s="9"/>
      <c r="ACP123" s="9"/>
      <c r="ACQ123" s="9"/>
      <c r="ACR123" s="9"/>
      <c r="ACS123" s="9"/>
      <c r="ACT123" s="9"/>
      <c r="ACU123" s="9"/>
      <c r="ACV123" s="9"/>
      <c r="ACW123" s="9"/>
      <c r="ACX123" s="9"/>
      <c r="ACY123" s="9"/>
      <c r="ACZ123" s="9"/>
      <c r="ADA123" s="9"/>
      <c r="ADB123" s="9"/>
      <c r="ADC123" s="9"/>
      <c r="ADD123" s="9"/>
      <c r="ADE123" s="9"/>
      <c r="ADF123" s="9"/>
      <c r="ADG123" s="9"/>
      <c r="ADH123" s="9"/>
      <c r="ADI123" s="9"/>
      <c r="ADJ123" s="9"/>
      <c r="ADK123" s="9"/>
      <c r="ADL123" s="9"/>
      <c r="ADM123" s="9"/>
      <c r="ADN123" s="9"/>
      <c r="ADO123" s="9"/>
      <c r="ADP123" s="9"/>
      <c r="ADQ123" s="9"/>
      <c r="ADR123" s="9"/>
      <c r="ADS123" s="9"/>
      <c r="ADT123" s="9"/>
      <c r="ADU123" s="9"/>
      <c r="ADV123" s="9"/>
      <c r="ADW123" s="9"/>
      <c r="ADX123" s="9"/>
      <c r="ADY123" s="9"/>
      <c r="ADZ123" s="9"/>
      <c r="AEA123" s="9"/>
      <c r="AEB123" s="9"/>
      <c r="AEC123" s="9"/>
      <c r="AED123" s="9"/>
      <c r="AEE123" s="9"/>
      <c r="AEF123" s="9"/>
      <c r="AEG123" s="9"/>
      <c r="AEH123" s="9"/>
      <c r="AEI123" s="9"/>
      <c r="AEJ123" s="9"/>
      <c r="AEK123" s="9"/>
      <c r="AEL123" s="9"/>
      <c r="AEM123" s="9"/>
      <c r="AEN123" s="9"/>
      <c r="AEO123" s="9"/>
      <c r="AEP123" s="9"/>
      <c r="AEQ123" s="9"/>
      <c r="AER123" s="9"/>
      <c r="AES123" s="9"/>
      <c r="AET123" s="9"/>
      <c r="AEU123" s="9"/>
      <c r="AEV123" s="9"/>
      <c r="AEW123" s="9"/>
      <c r="AEX123" s="9"/>
      <c r="AEY123" s="9"/>
      <c r="AEZ123" s="9"/>
      <c r="AFA123" s="9"/>
      <c r="AFB123" s="9"/>
      <c r="AFC123" s="9"/>
      <c r="AFD123" s="9"/>
      <c r="AFE123" s="9"/>
      <c r="AFF123" s="9"/>
      <c r="AFG123" s="9"/>
      <c r="AFH123" s="9"/>
      <c r="AFI123" s="9"/>
      <c r="AFJ123" s="9"/>
      <c r="AFK123" s="9"/>
      <c r="AFL123" s="9"/>
      <c r="AFM123" s="9"/>
      <c r="AFN123" s="9"/>
      <c r="AFO123" s="9"/>
      <c r="AFP123" s="9"/>
      <c r="AFQ123" s="9"/>
      <c r="AFR123" s="9"/>
      <c r="AFS123" s="9"/>
      <c r="AFT123" s="9"/>
      <c r="AFU123" s="9"/>
      <c r="AFV123" s="9"/>
      <c r="AFW123" s="9"/>
      <c r="AFX123" s="9"/>
      <c r="AFY123" s="9"/>
      <c r="AFZ123" s="9"/>
      <c r="AGA123" s="9"/>
      <c r="AGB123" s="9"/>
      <c r="AGC123" s="9"/>
      <c r="AGD123" s="9"/>
      <c r="AGE123" s="9"/>
      <c r="AGF123" s="9"/>
      <c r="AGG123" s="9"/>
      <c r="AGH123" s="9"/>
      <c r="AGI123" s="9"/>
      <c r="AGJ123" s="9"/>
      <c r="AGK123" s="9"/>
      <c r="AGL123" s="9"/>
      <c r="AGM123" s="9"/>
      <c r="AGN123" s="9"/>
      <c r="AGO123" s="9"/>
      <c r="AGP123" s="9"/>
      <c r="AGQ123" s="9"/>
      <c r="AGR123" s="9"/>
      <c r="AGS123" s="9"/>
      <c r="AGT123" s="9"/>
      <c r="AGU123" s="9"/>
      <c r="AGV123" s="9"/>
      <c r="AGW123" s="9"/>
      <c r="AGX123" s="9"/>
      <c r="AGY123" s="9"/>
      <c r="AGZ123" s="9"/>
      <c r="AHA123" s="9"/>
      <c r="AHB123" s="9"/>
      <c r="AHC123" s="9"/>
      <c r="AHD123" s="9"/>
      <c r="AHE123" s="9"/>
      <c r="AHF123" s="9"/>
      <c r="AHG123" s="9"/>
      <c r="AHH123" s="9"/>
      <c r="AHI123" s="9"/>
      <c r="AHJ123" s="9"/>
      <c r="AHK123" s="9"/>
      <c r="AHL123" s="9"/>
      <c r="AHM123" s="9"/>
      <c r="AHN123" s="9"/>
      <c r="AHO123" s="9"/>
      <c r="AHP123" s="9"/>
      <c r="AHQ123" s="9"/>
      <c r="AHR123" s="9"/>
      <c r="AHS123" s="9"/>
      <c r="AHT123" s="9"/>
      <c r="AHU123" s="9"/>
      <c r="AHV123" s="9"/>
      <c r="AHW123" s="9"/>
      <c r="AHX123" s="9"/>
      <c r="AHY123" s="9"/>
      <c r="AHZ123" s="9"/>
      <c r="AIA123" s="9"/>
      <c r="AIB123" s="9"/>
      <c r="AIC123" s="9"/>
      <c r="AID123" s="9"/>
      <c r="AIE123" s="9"/>
      <c r="AIF123" s="9"/>
      <c r="AIG123" s="9"/>
      <c r="AIH123" s="9"/>
      <c r="AII123" s="9"/>
      <c r="AIJ123" s="9"/>
      <c r="AIK123" s="9"/>
      <c r="AIL123" s="9"/>
      <c r="AIM123" s="9"/>
      <c r="AIN123" s="9"/>
      <c r="AIO123" s="9"/>
      <c r="AIP123" s="9"/>
      <c r="AIQ123" s="9"/>
      <c r="AIR123" s="9"/>
      <c r="AIS123" s="9"/>
      <c r="AIT123" s="9"/>
      <c r="AIU123" s="9"/>
      <c r="AIV123" s="9"/>
      <c r="AIW123" s="9"/>
      <c r="AIX123" s="9"/>
      <c r="AIY123" s="9"/>
      <c r="AIZ123" s="9"/>
      <c r="AJA123" s="9"/>
      <c r="AJB123" s="9"/>
      <c r="AJC123" s="9"/>
      <c r="AJD123" s="9"/>
      <c r="AJE123" s="9"/>
      <c r="AJF123" s="9"/>
      <c r="AJG123" s="9"/>
      <c r="AJH123" s="9"/>
      <c r="AJI123" s="9"/>
      <c r="AJJ123" s="9"/>
      <c r="AJK123" s="9"/>
      <c r="AJL123" s="9"/>
      <c r="AJM123" s="9"/>
      <c r="AJN123" s="9"/>
      <c r="AJO123" s="9"/>
      <c r="AJP123" s="9"/>
      <c r="AJQ123" s="9"/>
      <c r="AJR123" s="9"/>
      <c r="AJS123" s="9"/>
      <c r="AJT123" s="9"/>
      <c r="AJU123" s="9"/>
      <c r="AJV123" s="9"/>
      <c r="AJW123" s="9"/>
      <c r="AJX123" s="9"/>
      <c r="AJY123" s="9"/>
      <c r="AJZ123" s="9"/>
      <c r="AKA123" s="9"/>
      <c r="AKB123" s="9"/>
      <c r="AKC123" s="9"/>
      <c r="AKD123" s="9"/>
      <c r="AKE123" s="9"/>
      <c r="AKF123" s="9"/>
      <c r="AKG123" s="9"/>
      <c r="AKH123" s="9"/>
      <c r="AKI123" s="9"/>
      <c r="AKJ123" s="9"/>
      <c r="AKK123" s="9"/>
      <c r="AKL123" s="9"/>
      <c r="AKM123" s="9"/>
      <c r="AKN123" s="9"/>
      <c r="AKO123" s="9"/>
      <c r="AKP123" s="9"/>
      <c r="AKQ123" s="9"/>
      <c r="AKR123" s="9"/>
      <c r="AKS123" s="9"/>
      <c r="AKT123" s="9"/>
      <c r="AKU123" s="9"/>
      <c r="AKV123" s="9"/>
      <c r="AKW123" s="9"/>
      <c r="AKX123" s="9"/>
      <c r="AKY123" s="9"/>
      <c r="AKZ123" s="9"/>
      <c r="ALA123" s="9"/>
      <c r="ALB123" s="9"/>
      <c r="ALC123" s="9"/>
      <c r="ALD123" s="9"/>
      <c r="ALE123" s="9"/>
      <c r="ALF123" s="9"/>
      <c r="ALG123" s="9"/>
      <c r="ALH123" s="9"/>
      <c r="ALI123" s="9"/>
      <c r="ALJ123" s="9"/>
      <c r="ALK123" s="9"/>
      <c r="ALL123" s="9"/>
      <c r="ALM123" s="9"/>
      <c r="ALN123" s="9"/>
      <c r="ALO123" s="9"/>
      <c r="ALP123" s="9"/>
      <c r="ALQ123" s="9"/>
      <c r="ALR123" s="9"/>
      <c r="ALS123" s="9"/>
      <c r="ALT123" s="9"/>
      <c r="ALU123" s="9"/>
      <c r="ALV123" s="9"/>
      <c r="ALW123" s="9"/>
      <c r="ALX123" s="9"/>
      <c r="ALY123" s="9"/>
      <c r="ALZ123" s="9"/>
      <c r="AMA123" s="9"/>
      <c r="AMB123" s="9"/>
      <c r="AMC123" s="9"/>
      <c r="AMD123" s="9"/>
      <c r="AME123" s="9"/>
      <c r="AMF123" s="9"/>
      <c r="AMG123" s="9"/>
      <c r="AMH123" s="9"/>
      <c r="AMI123" s="9"/>
      <c r="AMJ123" s="9"/>
      <c r="AMK123" s="9"/>
      <c r="AML123" s="9"/>
      <c r="AMM123" s="9"/>
      <c r="AMN123" s="9"/>
      <c r="AMO123" s="9"/>
      <c r="AMP123" s="9"/>
      <c r="AMQ123" s="9"/>
      <c r="AMR123" s="9"/>
      <c r="AMS123" s="9"/>
      <c r="AMT123" s="9"/>
      <c r="AMU123" s="9"/>
      <c r="AMV123" s="9"/>
      <c r="AMW123" s="9"/>
      <c r="AMX123" s="9"/>
      <c r="AMY123" s="9"/>
      <c r="AMZ123" s="9"/>
      <c r="ANA123" s="9"/>
      <c r="ANB123" s="9"/>
      <c r="ANC123" s="9"/>
      <c r="AND123" s="9"/>
      <c r="ANE123" s="9"/>
      <c r="ANF123" s="9"/>
      <c r="ANG123" s="9"/>
      <c r="ANH123" s="9"/>
      <c r="ANI123" s="9"/>
      <c r="ANJ123" s="9"/>
      <c r="ANK123" s="9"/>
      <c r="ANL123" s="9"/>
      <c r="ANM123" s="9"/>
      <c r="ANN123" s="9"/>
      <c r="ANO123" s="9"/>
      <c r="ANP123" s="9"/>
      <c r="ANQ123" s="9"/>
      <c r="ANR123" s="9"/>
      <c r="ANS123" s="9"/>
      <c r="ANT123" s="9"/>
      <c r="ANU123" s="9"/>
      <c r="ANV123" s="9"/>
      <c r="ANW123" s="9"/>
      <c r="ANX123" s="9"/>
      <c r="ANY123" s="9"/>
      <c r="ANZ123" s="9"/>
      <c r="AOA123" s="9"/>
      <c r="AOB123" s="9"/>
      <c r="AOC123" s="9"/>
      <c r="AOD123" s="9"/>
      <c r="AOE123" s="9"/>
      <c r="AOF123" s="9"/>
      <c r="AOG123" s="9"/>
      <c r="AOH123" s="9"/>
      <c r="AOI123" s="9"/>
      <c r="AOJ123" s="9"/>
      <c r="AOK123" s="9"/>
      <c r="AOL123" s="9"/>
      <c r="AOM123" s="9"/>
      <c r="AON123" s="9"/>
      <c r="AOO123" s="9"/>
      <c r="AOP123" s="9"/>
      <c r="AOQ123" s="9"/>
      <c r="AOR123" s="9"/>
      <c r="AOS123" s="9"/>
      <c r="AOT123" s="9"/>
      <c r="AOU123" s="9"/>
      <c r="AOV123" s="9"/>
      <c r="AOW123" s="9"/>
      <c r="AOX123" s="9"/>
      <c r="AOY123" s="9"/>
      <c r="AOZ123" s="9"/>
      <c r="APA123" s="9"/>
      <c r="APB123" s="9"/>
      <c r="APC123" s="9"/>
      <c r="APD123" s="9"/>
      <c r="APE123" s="9"/>
      <c r="APF123" s="9"/>
      <c r="APG123" s="9"/>
      <c r="APH123" s="9"/>
      <c r="API123" s="9"/>
      <c r="APJ123" s="9"/>
      <c r="APK123" s="9"/>
      <c r="APL123" s="9"/>
      <c r="APM123" s="9"/>
      <c r="APN123" s="9"/>
      <c r="APO123" s="9"/>
      <c r="APP123" s="9"/>
      <c r="APQ123" s="9"/>
      <c r="APR123" s="9"/>
      <c r="APS123" s="9"/>
      <c r="APT123" s="9"/>
      <c r="APU123" s="9"/>
      <c r="APV123" s="9"/>
      <c r="APW123" s="9"/>
      <c r="APX123" s="9"/>
      <c r="APY123" s="9"/>
      <c r="APZ123" s="9"/>
      <c r="AQA123" s="9"/>
      <c r="AQB123" s="9"/>
      <c r="AQC123" s="9"/>
      <c r="AQD123" s="9"/>
      <c r="AQE123" s="9"/>
      <c r="AQF123" s="9"/>
      <c r="AQG123" s="9"/>
      <c r="AQH123" s="9"/>
      <c r="AQI123" s="9"/>
      <c r="AQJ123" s="9"/>
      <c r="AQK123" s="9"/>
      <c r="AQL123" s="9"/>
      <c r="AQM123" s="9"/>
      <c r="AQN123" s="9"/>
      <c r="AQO123" s="9"/>
      <c r="AQP123" s="9"/>
      <c r="AQQ123" s="9"/>
      <c r="AQR123" s="9"/>
      <c r="AQS123" s="9"/>
      <c r="AQT123" s="9"/>
      <c r="AQU123" s="9"/>
      <c r="AQV123" s="9"/>
      <c r="AQW123" s="9"/>
      <c r="AQX123" s="9"/>
      <c r="AQY123" s="9"/>
      <c r="AQZ123" s="9"/>
      <c r="ARA123" s="9"/>
      <c r="ARB123" s="9"/>
      <c r="ARC123" s="9"/>
      <c r="ARD123" s="9"/>
      <c r="ARE123" s="9"/>
      <c r="ARF123" s="9"/>
      <c r="ARG123" s="9"/>
      <c r="ARH123" s="9"/>
      <c r="ARI123" s="9"/>
      <c r="ARJ123" s="9"/>
      <c r="ARK123" s="9"/>
      <c r="ARL123" s="9"/>
      <c r="ARM123" s="9"/>
      <c r="ARN123" s="9"/>
      <c r="ARO123" s="9"/>
      <c r="ARP123" s="9"/>
      <c r="ARQ123" s="9"/>
      <c r="ARR123" s="9"/>
      <c r="ARS123" s="9"/>
      <c r="ART123" s="9"/>
      <c r="ARU123" s="9"/>
      <c r="ARV123" s="9"/>
      <c r="ARW123" s="9"/>
      <c r="ARX123" s="9"/>
      <c r="ARY123" s="9"/>
      <c r="ARZ123" s="9"/>
      <c r="ASA123" s="9"/>
      <c r="ASB123" s="9"/>
      <c r="ASC123" s="9"/>
      <c r="ASD123" s="9"/>
      <c r="ASE123" s="9"/>
      <c r="ASF123" s="9"/>
      <c r="ASG123" s="9"/>
      <c r="ASH123" s="9"/>
      <c r="ASI123" s="9"/>
      <c r="ASJ123" s="9"/>
      <c r="ASK123" s="9"/>
      <c r="ASL123" s="9"/>
      <c r="ASM123" s="9"/>
      <c r="ASN123" s="9"/>
      <c r="ASO123" s="9"/>
      <c r="ASP123" s="9"/>
      <c r="ASQ123" s="9"/>
      <c r="ASR123" s="9"/>
      <c r="ASS123" s="9"/>
      <c r="AST123" s="9"/>
      <c r="ASU123" s="9"/>
      <c r="ASV123" s="9"/>
      <c r="ASW123" s="9"/>
      <c r="ASX123" s="9"/>
      <c r="ASY123" s="9"/>
      <c r="ASZ123" s="9"/>
      <c r="ATA123" s="9"/>
      <c r="ATB123" s="9"/>
      <c r="ATC123" s="9"/>
      <c r="ATD123" s="9"/>
      <c r="ATE123" s="9"/>
      <c r="ATF123" s="9"/>
      <c r="ATG123" s="9"/>
      <c r="ATH123" s="9"/>
      <c r="ATI123" s="9"/>
      <c r="ATJ123" s="9"/>
      <c r="ATK123" s="9"/>
      <c r="ATL123" s="9"/>
      <c r="ATM123" s="9"/>
      <c r="ATN123" s="9"/>
      <c r="ATO123" s="9"/>
      <c r="ATP123" s="9"/>
      <c r="ATQ123" s="9"/>
      <c r="ATR123" s="9"/>
      <c r="ATS123" s="9"/>
      <c r="ATT123" s="9"/>
      <c r="ATU123" s="9"/>
      <c r="ATV123" s="9"/>
      <c r="ATW123" s="9"/>
      <c r="ATX123" s="9"/>
      <c r="ATY123" s="9"/>
      <c r="ATZ123" s="9"/>
      <c r="AUA123" s="9"/>
      <c r="AUB123" s="9"/>
      <c r="AUC123" s="9"/>
      <c r="AUD123" s="9"/>
      <c r="AUE123" s="9"/>
      <c r="AUF123" s="9"/>
      <c r="AUG123" s="9"/>
      <c r="AUH123" s="9"/>
      <c r="AUI123" s="9"/>
      <c r="AUJ123" s="9"/>
      <c r="AUK123" s="9"/>
      <c r="AUL123" s="9"/>
      <c r="AUM123" s="9"/>
      <c r="AUN123" s="9"/>
      <c r="AUO123" s="9"/>
      <c r="AUP123" s="9"/>
      <c r="AUQ123" s="9"/>
      <c r="AUR123" s="9"/>
      <c r="AUS123" s="9"/>
      <c r="AUT123" s="9"/>
      <c r="AUU123" s="9"/>
      <c r="AUV123" s="9"/>
      <c r="AUW123" s="9"/>
      <c r="AUX123" s="9"/>
      <c r="AUY123" s="9"/>
      <c r="AUZ123" s="9"/>
      <c r="AVA123" s="9"/>
      <c r="AVB123" s="9"/>
      <c r="AVC123" s="9"/>
      <c r="AVD123" s="9"/>
      <c r="AVE123" s="9"/>
      <c r="AVF123" s="9"/>
      <c r="AVG123" s="9"/>
      <c r="AVH123" s="9"/>
      <c r="AVI123" s="9"/>
      <c r="AVJ123" s="9"/>
      <c r="AVK123" s="9"/>
      <c r="AVL123" s="9"/>
      <c r="AVM123" s="9"/>
      <c r="AVN123" s="9"/>
      <c r="AVO123" s="9"/>
      <c r="AVP123" s="9"/>
      <c r="AVQ123" s="9"/>
      <c r="AVR123" s="9"/>
      <c r="AVS123" s="9"/>
      <c r="AVT123" s="9"/>
      <c r="AVU123" s="9"/>
      <c r="AVV123" s="9"/>
      <c r="AVW123" s="9"/>
      <c r="AVX123" s="9"/>
      <c r="AVY123" s="9"/>
      <c r="AVZ123" s="9"/>
      <c r="AWA123" s="9"/>
      <c r="AWB123" s="9"/>
      <c r="AWC123" s="9"/>
      <c r="AWD123" s="9"/>
      <c r="AWE123" s="9"/>
      <c r="AWF123" s="9"/>
      <c r="AWG123" s="9"/>
      <c r="AWH123" s="9"/>
      <c r="AWI123" s="9"/>
      <c r="AWJ123" s="9"/>
      <c r="AWK123" s="9"/>
      <c r="AWL123" s="9"/>
      <c r="AWM123" s="9"/>
      <c r="AWN123" s="9"/>
      <c r="AWO123" s="9"/>
      <c r="AWP123" s="9"/>
      <c r="AWQ123" s="9"/>
      <c r="AWR123" s="9"/>
      <c r="AWS123" s="9"/>
      <c r="AWT123" s="9"/>
      <c r="AWU123" s="9"/>
      <c r="AWV123" s="9"/>
      <c r="AWW123" s="9"/>
      <c r="AWX123" s="9"/>
      <c r="AWY123" s="9"/>
      <c r="AWZ123" s="9"/>
      <c r="AXA123" s="9"/>
      <c r="AXB123" s="9"/>
      <c r="AXC123" s="9"/>
      <c r="AXD123" s="9"/>
      <c r="AXE123" s="9"/>
      <c r="AXF123" s="9"/>
      <c r="AXG123" s="9"/>
      <c r="AXH123" s="9"/>
      <c r="AXI123" s="9"/>
      <c r="AXJ123" s="9"/>
      <c r="AXK123" s="9"/>
      <c r="AXL123" s="9"/>
      <c r="AXM123" s="9"/>
      <c r="AXN123" s="9"/>
      <c r="AXO123" s="9"/>
      <c r="AXP123" s="9"/>
      <c r="AXQ123" s="9"/>
      <c r="AXR123" s="9"/>
      <c r="AXS123" s="9"/>
      <c r="AXT123" s="9"/>
      <c r="AXU123" s="9"/>
      <c r="AXV123" s="9"/>
      <c r="AXW123" s="9"/>
      <c r="AXX123" s="9"/>
      <c r="AXY123" s="9"/>
      <c r="AXZ123" s="9"/>
      <c r="AYA123" s="9"/>
      <c r="AYB123" s="9"/>
      <c r="AYC123" s="9"/>
      <c r="AYD123" s="9"/>
      <c r="AYE123" s="9"/>
      <c r="AYF123" s="9"/>
      <c r="AYG123" s="9"/>
      <c r="AYH123" s="9"/>
      <c r="AYI123" s="9"/>
      <c r="AYJ123" s="9"/>
      <c r="AYK123" s="9"/>
      <c r="AYL123" s="9"/>
      <c r="AYM123" s="9"/>
      <c r="AYN123" s="9"/>
      <c r="AYO123" s="9"/>
      <c r="AYP123" s="9"/>
      <c r="AYQ123" s="9"/>
      <c r="AYR123" s="9"/>
      <c r="AYS123" s="9"/>
      <c r="AYT123" s="9"/>
      <c r="AYU123" s="9"/>
      <c r="AYV123" s="9"/>
      <c r="AYW123" s="9"/>
      <c r="AYX123" s="9"/>
      <c r="AYY123" s="9"/>
      <c r="AYZ123" s="9"/>
      <c r="AZA123" s="9"/>
      <c r="AZB123" s="9"/>
      <c r="AZC123" s="9"/>
      <c r="AZD123" s="9"/>
      <c r="AZE123" s="9"/>
      <c r="AZF123" s="9"/>
      <c r="AZG123" s="9"/>
      <c r="AZH123" s="9"/>
      <c r="AZI123" s="9"/>
      <c r="AZJ123" s="9"/>
      <c r="AZK123" s="9"/>
      <c r="AZL123" s="9"/>
      <c r="AZM123" s="9"/>
      <c r="AZN123" s="9"/>
      <c r="AZO123" s="9"/>
      <c r="AZP123" s="9"/>
      <c r="AZQ123" s="9"/>
      <c r="AZR123" s="9"/>
      <c r="AZS123" s="9"/>
      <c r="AZT123" s="9"/>
      <c r="AZU123" s="9"/>
      <c r="AZV123" s="9"/>
      <c r="AZW123" s="9"/>
      <c r="AZX123" s="9"/>
      <c r="AZY123" s="9"/>
      <c r="AZZ123" s="9"/>
      <c r="BAA123" s="9"/>
      <c r="BAB123" s="9"/>
      <c r="BAC123" s="9"/>
      <c r="BAD123" s="9"/>
      <c r="BAE123" s="9"/>
      <c r="BAF123" s="9"/>
      <c r="BAG123" s="9"/>
      <c r="BAH123" s="9"/>
      <c r="BAI123" s="9"/>
      <c r="BAJ123" s="9"/>
      <c r="BAK123" s="9"/>
      <c r="BAL123" s="9"/>
      <c r="BAM123" s="9"/>
      <c r="BAN123" s="9"/>
      <c r="BAO123" s="9"/>
      <c r="BAP123" s="9"/>
      <c r="BAQ123" s="9"/>
      <c r="BAR123" s="9"/>
      <c r="BAS123" s="9"/>
      <c r="BAT123" s="9"/>
      <c r="BAU123" s="9"/>
      <c r="BAV123" s="9"/>
      <c r="BAW123" s="9"/>
      <c r="BAX123" s="9"/>
      <c r="BAY123" s="9"/>
      <c r="BAZ123" s="9"/>
      <c r="BBA123" s="9"/>
      <c r="BBB123" s="9"/>
      <c r="BBC123" s="9"/>
      <c r="BBD123" s="9"/>
      <c r="BBE123" s="9"/>
      <c r="BBF123" s="9"/>
      <c r="BBG123" s="9"/>
      <c r="BBH123" s="9"/>
      <c r="BBI123" s="9"/>
      <c r="BBJ123" s="9"/>
      <c r="BBK123" s="9"/>
      <c r="BBL123" s="9"/>
      <c r="BBM123" s="9"/>
      <c r="BBN123" s="9"/>
      <c r="BBO123" s="9"/>
      <c r="BBP123" s="9"/>
      <c r="BBQ123" s="9"/>
      <c r="BBR123" s="9"/>
      <c r="BBS123" s="9"/>
      <c r="BBT123" s="9"/>
      <c r="BBU123" s="9"/>
      <c r="BBV123" s="9"/>
      <c r="BBW123" s="9"/>
      <c r="BBX123" s="9"/>
      <c r="BBY123" s="9"/>
      <c r="BBZ123" s="9"/>
      <c r="BCA123" s="9"/>
      <c r="BCB123" s="9"/>
      <c r="BCC123" s="9"/>
      <c r="BCD123" s="9"/>
      <c r="BCE123" s="9"/>
      <c r="BCF123" s="9"/>
      <c r="BCG123" s="9"/>
      <c r="BCH123" s="9"/>
      <c r="BCI123" s="9"/>
      <c r="BCJ123" s="9"/>
      <c r="BCK123" s="9"/>
      <c r="BCL123" s="9"/>
      <c r="BCM123" s="9"/>
      <c r="BCN123" s="9"/>
      <c r="BCO123" s="9"/>
      <c r="BCP123" s="9"/>
      <c r="BCQ123" s="9"/>
      <c r="BCR123" s="9"/>
      <c r="BCS123" s="9"/>
      <c r="BCT123" s="9"/>
      <c r="BCU123" s="9"/>
      <c r="BCV123" s="9"/>
      <c r="BCW123" s="9"/>
      <c r="BCX123" s="9"/>
      <c r="BCY123" s="9"/>
      <c r="BCZ123" s="9"/>
      <c r="BDA123" s="9"/>
      <c r="BDB123" s="9"/>
      <c r="BDC123" s="9"/>
      <c r="BDD123" s="9"/>
      <c r="BDE123" s="9"/>
      <c r="BDF123" s="9"/>
      <c r="BDG123" s="9"/>
      <c r="BDH123" s="9"/>
      <c r="BDI123" s="9"/>
      <c r="BDJ123" s="9"/>
      <c r="BDK123" s="9"/>
      <c r="BDL123" s="9"/>
      <c r="BDM123" s="9"/>
      <c r="BDN123" s="9"/>
      <c r="BDO123" s="9"/>
      <c r="BDP123" s="9"/>
      <c r="BDQ123" s="9"/>
      <c r="BDR123" s="9"/>
      <c r="BDS123" s="9"/>
      <c r="BDT123" s="9"/>
      <c r="BDU123" s="9"/>
      <c r="BDV123" s="9"/>
      <c r="BDW123" s="9"/>
      <c r="BDX123" s="9"/>
      <c r="BDY123" s="9"/>
      <c r="BDZ123" s="9"/>
      <c r="BEA123" s="9"/>
      <c r="BEB123" s="9"/>
      <c r="BEC123" s="9"/>
      <c r="BED123" s="9"/>
      <c r="BEE123" s="9"/>
      <c r="BEF123" s="9"/>
      <c r="BEG123" s="9"/>
      <c r="BEH123" s="9"/>
      <c r="BEI123" s="9"/>
      <c r="BEJ123" s="9"/>
      <c r="BEK123" s="9"/>
      <c r="BEL123" s="9"/>
      <c r="BEM123" s="9"/>
      <c r="BEN123" s="9"/>
      <c r="BEO123" s="9"/>
      <c r="BEP123" s="9"/>
      <c r="BEQ123" s="9"/>
      <c r="BER123" s="9"/>
      <c r="BES123" s="9"/>
      <c r="BET123" s="9"/>
      <c r="BEU123" s="9"/>
      <c r="BEV123" s="9"/>
      <c r="BEW123" s="9"/>
      <c r="BEX123" s="9"/>
      <c r="BEY123" s="9"/>
      <c r="BEZ123" s="9"/>
      <c r="BFA123" s="9"/>
      <c r="BFB123" s="9"/>
      <c r="BFC123" s="9"/>
      <c r="BFD123" s="9"/>
      <c r="BFE123" s="9"/>
      <c r="BFF123" s="9"/>
      <c r="BFG123" s="9"/>
      <c r="BFH123" s="9"/>
      <c r="BFI123" s="9"/>
      <c r="BFJ123" s="9"/>
      <c r="BFK123" s="9"/>
      <c r="BFL123" s="9"/>
      <c r="BFM123" s="9"/>
      <c r="BFN123" s="9"/>
      <c r="BFO123" s="9"/>
      <c r="BFP123" s="9"/>
      <c r="BFQ123" s="9"/>
      <c r="BFR123" s="9"/>
      <c r="BFS123" s="9"/>
      <c r="BFT123" s="9"/>
      <c r="BFU123" s="9"/>
      <c r="BFV123" s="9"/>
      <c r="BFW123" s="9"/>
      <c r="BFX123" s="9"/>
      <c r="BFY123" s="9"/>
      <c r="BFZ123" s="9"/>
      <c r="BGA123" s="9"/>
      <c r="BGB123" s="9"/>
      <c r="BGC123" s="9"/>
      <c r="BGD123" s="9"/>
      <c r="BGE123" s="9"/>
      <c r="BGF123" s="9"/>
      <c r="BGG123" s="9"/>
      <c r="BGH123" s="9"/>
      <c r="BGI123" s="9"/>
      <c r="BGJ123" s="9"/>
      <c r="BGK123" s="9"/>
      <c r="BGL123" s="9"/>
      <c r="BGM123" s="9"/>
      <c r="BGN123" s="9"/>
      <c r="BGO123" s="9"/>
      <c r="BGP123" s="9"/>
      <c r="BGQ123" s="9"/>
      <c r="BGR123" s="9"/>
      <c r="BGS123" s="9"/>
      <c r="BGT123" s="9"/>
      <c r="BGU123" s="9"/>
      <c r="BGV123" s="9"/>
      <c r="BGW123" s="9"/>
      <c r="BGX123" s="9"/>
      <c r="BGY123" s="9"/>
      <c r="BGZ123" s="9"/>
      <c r="BHA123" s="9"/>
      <c r="BHB123" s="9"/>
      <c r="BHC123" s="9"/>
      <c r="BHD123" s="9"/>
      <c r="BHE123" s="9"/>
      <c r="BHF123" s="9"/>
      <c r="BHG123" s="9"/>
      <c r="BHH123" s="9"/>
      <c r="BHI123" s="9"/>
      <c r="BHJ123" s="9"/>
      <c r="BHK123" s="9"/>
      <c r="BHL123" s="9"/>
      <c r="BHM123" s="9"/>
      <c r="BHN123" s="9"/>
      <c r="BHO123" s="9"/>
      <c r="BHP123" s="9"/>
      <c r="BHQ123" s="9"/>
      <c r="BHR123" s="9"/>
      <c r="BHS123" s="9"/>
      <c r="BHT123" s="9"/>
      <c r="BHU123" s="9"/>
      <c r="BHV123" s="9"/>
      <c r="BHW123" s="9"/>
      <c r="BHX123" s="9"/>
      <c r="BHY123" s="9"/>
      <c r="BHZ123" s="9"/>
      <c r="BIA123" s="9"/>
      <c r="BIB123" s="9"/>
      <c r="BIC123" s="9"/>
      <c r="BID123" s="9"/>
      <c r="BIE123" s="9"/>
      <c r="BIF123" s="9"/>
      <c r="BIG123" s="9"/>
      <c r="BIH123" s="9"/>
      <c r="BII123" s="9"/>
      <c r="BIJ123" s="9"/>
      <c r="BIK123" s="9"/>
      <c r="BIL123" s="9"/>
      <c r="BIM123" s="9"/>
      <c r="BIN123" s="9"/>
      <c r="BIO123" s="9"/>
      <c r="BIP123" s="9"/>
      <c r="BIQ123" s="9"/>
      <c r="BIR123" s="9"/>
      <c r="BIS123" s="9"/>
      <c r="BIT123" s="9"/>
      <c r="BIU123" s="9"/>
      <c r="BIV123" s="9"/>
      <c r="BIW123" s="9"/>
      <c r="BIX123" s="9"/>
      <c r="BIY123" s="9"/>
      <c r="BIZ123" s="9"/>
      <c r="BJA123" s="9"/>
      <c r="BJB123" s="9"/>
      <c r="BJC123" s="9"/>
      <c r="BJD123" s="9"/>
      <c r="BJE123" s="9"/>
      <c r="BJF123" s="9"/>
      <c r="BJG123" s="9"/>
      <c r="BJH123" s="9"/>
      <c r="BJI123" s="9"/>
      <c r="BJJ123" s="9"/>
      <c r="BJK123" s="9"/>
      <c r="BJL123" s="9"/>
      <c r="BJM123" s="9"/>
      <c r="BJN123" s="9"/>
      <c r="BJO123" s="9"/>
      <c r="BJP123" s="9"/>
      <c r="BJQ123" s="9"/>
      <c r="BJR123" s="9"/>
      <c r="BJS123" s="9"/>
      <c r="BJT123" s="9"/>
      <c r="BJU123" s="9"/>
      <c r="BJV123" s="9"/>
      <c r="BJW123" s="9"/>
      <c r="BJX123" s="9"/>
      <c r="BJY123" s="9"/>
      <c r="BJZ123" s="9"/>
      <c r="BKA123" s="9"/>
      <c r="BKB123" s="9"/>
      <c r="BKC123" s="9"/>
      <c r="BKD123" s="9"/>
      <c r="BKE123" s="9"/>
      <c r="BKF123" s="9"/>
      <c r="BKG123" s="9"/>
      <c r="BKH123" s="9"/>
      <c r="BKI123" s="9"/>
      <c r="BKJ123" s="9"/>
      <c r="BKK123" s="9"/>
      <c r="BKL123" s="9"/>
      <c r="BKM123" s="9"/>
      <c r="BKN123" s="9"/>
      <c r="BKO123" s="9"/>
      <c r="BKP123" s="9"/>
      <c r="BKQ123" s="9"/>
      <c r="BKR123" s="9"/>
      <c r="BKS123" s="9"/>
      <c r="BKT123" s="9"/>
      <c r="BKU123" s="9"/>
      <c r="BKV123" s="9"/>
      <c r="BKW123" s="9"/>
      <c r="BKX123" s="9"/>
      <c r="BKY123" s="9"/>
      <c r="BKZ123" s="9"/>
      <c r="BLA123" s="9"/>
      <c r="BLB123" s="9"/>
      <c r="BLC123" s="9"/>
      <c r="BLD123" s="9"/>
      <c r="BLE123" s="9"/>
      <c r="BLF123" s="9"/>
      <c r="BLG123" s="9"/>
      <c r="BLH123" s="9"/>
      <c r="BLI123" s="9"/>
      <c r="BLJ123" s="9"/>
      <c r="BLK123" s="9"/>
      <c r="BLL123" s="9"/>
      <c r="BLM123" s="9"/>
      <c r="BLN123" s="9"/>
      <c r="BLO123" s="9"/>
      <c r="BLP123" s="9"/>
      <c r="BLQ123" s="9"/>
      <c r="BLR123" s="9"/>
      <c r="BLS123" s="9"/>
      <c r="BLT123" s="9"/>
      <c r="BLU123" s="9"/>
      <c r="BLV123" s="9"/>
      <c r="BLW123" s="9"/>
      <c r="BLX123" s="9"/>
      <c r="BLY123" s="9"/>
      <c r="BLZ123" s="9"/>
      <c r="BMA123" s="9"/>
      <c r="BMB123" s="9"/>
      <c r="BMC123" s="9"/>
      <c r="BMD123" s="9"/>
      <c r="BME123" s="9"/>
      <c r="BMF123" s="9"/>
      <c r="BMG123" s="9"/>
      <c r="BMH123" s="9"/>
      <c r="BMI123" s="9"/>
      <c r="BMJ123" s="9"/>
      <c r="BMK123" s="9"/>
      <c r="BML123" s="9"/>
      <c r="BMM123" s="9"/>
      <c r="BMN123" s="9"/>
      <c r="BMO123" s="9"/>
      <c r="BMP123" s="9"/>
      <c r="BMQ123" s="9"/>
      <c r="BMR123" s="9"/>
      <c r="BMS123" s="9"/>
      <c r="BMT123" s="9"/>
      <c r="BMU123" s="9"/>
      <c r="BMV123" s="9"/>
      <c r="BMW123" s="9"/>
      <c r="BMX123" s="9"/>
      <c r="BMY123" s="9"/>
      <c r="BMZ123" s="9"/>
      <c r="BNA123" s="9"/>
      <c r="BNB123" s="9"/>
      <c r="BNC123" s="9"/>
      <c r="BND123" s="9"/>
      <c r="BNE123" s="9"/>
      <c r="BNF123" s="9"/>
      <c r="BNG123" s="9"/>
      <c r="BNH123" s="9"/>
      <c r="BNI123" s="9"/>
      <c r="BNJ123" s="9"/>
      <c r="BNK123" s="9"/>
      <c r="BNL123" s="9"/>
      <c r="BNM123" s="9"/>
      <c r="BNN123" s="9"/>
      <c r="BNO123" s="9"/>
      <c r="BNP123" s="9"/>
      <c r="BNQ123" s="9"/>
      <c r="BNR123" s="9"/>
      <c r="BNS123" s="9"/>
      <c r="BNT123" s="9"/>
      <c r="BNU123" s="9"/>
      <c r="BNV123" s="9"/>
      <c r="BNW123" s="9"/>
      <c r="BNX123" s="9"/>
      <c r="BNY123" s="9"/>
      <c r="BNZ123" s="9"/>
      <c r="BOA123" s="9"/>
      <c r="BOB123" s="9"/>
      <c r="BOC123" s="9"/>
      <c r="BOD123" s="9"/>
      <c r="BOE123" s="9"/>
      <c r="BOF123" s="9"/>
      <c r="BOG123" s="9"/>
      <c r="BOH123" s="9"/>
      <c r="BOI123" s="9"/>
      <c r="BOJ123" s="9"/>
      <c r="BOK123" s="9"/>
      <c r="BOL123" s="9"/>
      <c r="BOM123" s="9"/>
      <c r="BON123" s="9"/>
      <c r="BOO123" s="9"/>
      <c r="BOP123" s="9"/>
      <c r="BOQ123" s="9"/>
      <c r="BOR123" s="9"/>
      <c r="BOS123" s="9"/>
      <c r="BOT123" s="9"/>
      <c r="BOU123" s="9"/>
      <c r="BOV123" s="9"/>
      <c r="BOW123" s="9"/>
      <c r="BOX123" s="9"/>
      <c r="BOY123" s="9"/>
      <c r="BOZ123" s="9"/>
      <c r="BPA123" s="9"/>
      <c r="BPB123" s="9"/>
      <c r="BPC123" s="9"/>
      <c r="BPD123" s="9"/>
      <c r="BPE123" s="9"/>
      <c r="BPF123" s="9"/>
      <c r="BPG123" s="9"/>
      <c r="BPH123" s="9"/>
      <c r="BPI123" s="9"/>
      <c r="BPJ123" s="9"/>
      <c r="BPK123" s="9"/>
      <c r="BPL123" s="9"/>
      <c r="BPM123" s="9"/>
      <c r="BPN123" s="9"/>
      <c r="BPO123" s="9"/>
      <c r="BPP123" s="9"/>
      <c r="BPQ123" s="9"/>
      <c r="BPR123" s="9"/>
      <c r="BPS123" s="9"/>
      <c r="BPT123" s="9"/>
      <c r="BPU123" s="9"/>
      <c r="BPV123" s="9"/>
      <c r="BPW123" s="9"/>
      <c r="BPX123" s="9"/>
      <c r="BPY123" s="9"/>
      <c r="BPZ123" s="9"/>
      <c r="BQA123" s="9"/>
      <c r="BQB123" s="9"/>
      <c r="BQC123" s="9"/>
      <c r="BQD123" s="9"/>
      <c r="BQE123" s="9"/>
      <c r="BQF123" s="9"/>
      <c r="BQG123" s="9"/>
      <c r="BQH123" s="9"/>
      <c r="BQI123" s="9"/>
      <c r="BQJ123" s="9"/>
      <c r="BQK123" s="9"/>
      <c r="BQL123" s="9"/>
      <c r="BQM123" s="9"/>
      <c r="BQN123" s="9"/>
      <c r="BQO123" s="9"/>
      <c r="BQP123" s="9"/>
      <c r="BQQ123" s="9"/>
      <c r="BQR123" s="9"/>
      <c r="BQS123" s="9"/>
      <c r="BQT123" s="9"/>
      <c r="BQU123" s="9"/>
      <c r="BQV123" s="9"/>
      <c r="BQW123" s="9"/>
      <c r="BQX123" s="9"/>
      <c r="BQY123" s="9"/>
      <c r="BQZ123" s="9"/>
      <c r="BRA123" s="9"/>
      <c r="BRB123" s="9"/>
      <c r="BRC123" s="9"/>
      <c r="BRD123" s="9"/>
      <c r="BRE123" s="9"/>
      <c r="BRF123" s="9"/>
      <c r="BRG123" s="9"/>
      <c r="BRH123" s="9"/>
      <c r="BRI123" s="9"/>
      <c r="BRJ123" s="9"/>
      <c r="BRK123" s="9"/>
      <c r="BRL123" s="9"/>
      <c r="BRM123" s="9"/>
      <c r="BRN123" s="9"/>
      <c r="BRO123" s="9"/>
      <c r="BRP123" s="9"/>
      <c r="BRQ123" s="9"/>
      <c r="BRR123" s="9"/>
      <c r="BRS123" s="9"/>
      <c r="BRT123" s="9"/>
      <c r="BRU123" s="9"/>
      <c r="BRV123" s="9"/>
      <c r="BRW123" s="9"/>
      <c r="BRX123" s="9"/>
      <c r="BRY123" s="9"/>
      <c r="BRZ123" s="9"/>
      <c r="BSA123" s="9"/>
      <c r="BSB123" s="9"/>
      <c r="BSC123" s="9"/>
      <c r="BSD123" s="9"/>
      <c r="BSE123" s="9"/>
      <c r="BSF123" s="9"/>
      <c r="BSG123" s="9"/>
      <c r="BSH123" s="9"/>
      <c r="BSI123" s="9"/>
      <c r="BSJ123" s="9"/>
      <c r="BSK123" s="9"/>
      <c r="BSL123" s="9"/>
      <c r="BSM123" s="9"/>
      <c r="BSN123" s="9"/>
      <c r="BSO123" s="9"/>
      <c r="BSP123" s="9"/>
      <c r="BSQ123" s="9"/>
      <c r="BSR123" s="9"/>
      <c r="BSS123" s="9"/>
      <c r="BST123" s="9"/>
      <c r="BSU123" s="9"/>
      <c r="BSV123" s="9"/>
      <c r="BSW123" s="9"/>
      <c r="BSX123" s="9"/>
      <c r="BSY123" s="9"/>
      <c r="BSZ123" s="9"/>
      <c r="BTA123" s="9"/>
      <c r="BTB123" s="9"/>
      <c r="BTC123" s="9"/>
      <c r="BTD123" s="9"/>
      <c r="BTE123" s="9"/>
      <c r="BTF123" s="9"/>
      <c r="BTG123" s="9"/>
      <c r="BTH123" s="9"/>
      <c r="BTI123" s="9"/>
      <c r="BTJ123" s="9"/>
      <c r="BTK123" s="9"/>
      <c r="BTL123" s="9"/>
      <c r="BTM123" s="9"/>
      <c r="BTN123" s="9"/>
      <c r="BTO123" s="9"/>
      <c r="BTP123" s="9"/>
      <c r="BTQ123" s="9"/>
      <c r="BTR123" s="9"/>
      <c r="BTS123" s="9"/>
      <c r="BTT123" s="9"/>
      <c r="BTU123" s="9"/>
      <c r="BTV123" s="9"/>
      <c r="BTW123" s="9"/>
      <c r="BTX123" s="9"/>
      <c r="BTY123" s="9"/>
      <c r="BTZ123" s="9"/>
      <c r="BUA123" s="9"/>
      <c r="BUB123" s="9"/>
      <c r="BUC123" s="9"/>
      <c r="BUD123" s="9"/>
    </row>
    <row r="124" spans="1:1902" s="1" customFormat="1" ht="14.25" x14ac:dyDescent="0.2">
      <c r="A124" s="17"/>
      <c r="B124" s="64">
        <v>1</v>
      </c>
      <c r="C124" s="64">
        <v>2</v>
      </c>
      <c r="D124" s="65">
        <v>3</v>
      </c>
      <c r="E124" s="66">
        <v>4</v>
      </c>
      <c r="F124" s="67">
        <v>5</v>
      </c>
      <c r="G124" s="67">
        <v>6</v>
      </c>
      <c r="H124" s="68">
        <v>7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  <c r="II124" s="9"/>
      <c r="IJ124" s="9"/>
      <c r="IK124" s="9"/>
      <c r="IL124" s="9"/>
      <c r="IM124" s="9"/>
      <c r="IN124" s="9"/>
      <c r="IO124" s="9"/>
      <c r="IP124" s="9"/>
      <c r="IQ124" s="9"/>
      <c r="IR124" s="9"/>
      <c r="IS124" s="9"/>
      <c r="IT124" s="9"/>
      <c r="IU124" s="9"/>
      <c r="IV124" s="9"/>
      <c r="IW124" s="9"/>
      <c r="IX124" s="9"/>
      <c r="IY124" s="9"/>
      <c r="IZ124" s="9"/>
      <c r="JA124" s="9"/>
      <c r="JB124" s="9"/>
      <c r="JC124" s="9"/>
      <c r="JD124" s="9"/>
      <c r="JE124" s="9"/>
      <c r="JF124" s="9"/>
      <c r="JG124" s="9"/>
      <c r="JH124" s="9"/>
      <c r="JI124" s="9"/>
      <c r="JJ124" s="9"/>
      <c r="JK124" s="9"/>
      <c r="JL124" s="9"/>
      <c r="JM124" s="9"/>
      <c r="JN124" s="9"/>
      <c r="JO124" s="9"/>
      <c r="JP124" s="9"/>
      <c r="JQ124" s="9"/>
      <c r="JR124" s="9"/>
      <c r="JS124" s="9"/>
      <c r="JT124" s="9"/>
      <c r="JU124" s="9"/>
      <c r="JV124" s="9"/>
      <c r="JW124" s="9"/>
      <c r="JX124" s="9"/>
      <c r="JY124" s="9"/>
      <c r="JZ124" s="9"/>
      <c r="KA124" s="9"/>
      <c r="KB124" s="9"/>
      <c r="KC124" s="9"/>
      <c r="KD124" s="9"/>
      <c r="KE124" s="9"/>
      <c r="KF124" s="9"/>
      <c r="KG124" s="9"/>
      <c r="KH124" s="9"/>
      <c r="KI124" s="9"/>
      <c r="KJ124" s="9"/>
      <c r="KK124" s="9"/>
      <c r="KL124" s="9"/>
      <c r="KM124" s="9"/>
      <c r="KN124" s="9"/>
      <c r="KO124" s="9"/>
      <c r="KP124" s="9"/>
      <c r="KQ124" s="9"/>
      <c r="KR124" s="9"/>
      <c r="KS124" s="9"/>
      <c r="KT124" s="9"/>
      <c r="KU124" s="9"/>
      <c r="KV124" s="9"/>
      <c r="KW124" s="9"/>
      <c r="KX124" s="9"/>
      <c r="KY124" s="9"/>
      <c r="KZ124" s="9"/>
      <c r="LA124" s="9"/>
      <c r="LB124" s="9"/>
      <c r="LC124" s="9"/>
      <c r="LD124" s="9"/>
      <c r="LE124" s="9"/>
      <c r="LF124" s="9"/>
      <c r="LG124" s="9"/>
      <c r="LH124" s="9"/>
      <c r="LI124" s="9"/>
      <c r="LJ124" s="9"/>
      <c r="LK124" s="9"/>
      <c r="LL124" s="9"/>
      <c r="LM124" s="9"/>
      <c r="LN124" s="9"/>
      <c r="LO124" s="9"/>
      <c r="LP124" s="9"/>
      <c r="LQ124" s="9"/>
      <c r="LR124" s="9"/>
      <c r="LS124" s="9"/>
      <c r="LT124" s="9"/>
      <c r="LU124" s="9"/>
      <c r="LV124" s="9"/>
      <c r="LW124" s="9"/>
      <c r="LX124" s="9"/>
      <c r="LY124" s="9"/>
      <c r="LZ124" s="9"/>
      <c r="MA124" s="9"/>
      <c r="MB124" s="9"/>
      <c r="MC124" s="9"/>
      <c r="MD124" s="9"/>
      <c r="ME124" s="9"/>
      <c r="MF124" s="9"/>
      <c r="MG124" s="9"/>
      <c r="MH124" s="9"/>
      <c r="MI124" s="9"/>
      <c r="MJ124" s="9"/>
      <c r="MK124" s="9"/>
      <c r="ML124" s="9"/>
      <c r="MM124" s="9"/>
      <c r="MN124" s="9"/>
      <c r="MO124" s="9"/>
      <c r="MP124" s="9"/>
      <c r="MQ124" s="9"/>
      <c r="MR124" s="9"/>
      <c r="MS124" s="9"/>
      <c r="MT124" s="9"/>
      <c r="MU124" s="9"/>
      <c r="MV124" s="9"/>
      <c r="MW124" s="9"/>
      <c r="MX124" s="9"/>
      <c r="MY124" s="9"/>
      <c r="MZ124" s="9"/>
      <c r="NA124" s="9"/>
      <c r="NB124" s="9"/>
      <c r="NC124" s="9"/>
      <c r="ND124" s="9"/>
      <c r="NE124" s="9"/>
      <c r="NF124" s="9"/>
      <c r="NG124" s="9"/>
      <c r="NH124" s="9"/>
      <c r="NI124" s="9"/>
      <c r="NJ124" s="9"/>
      <c r="NK124" s="9"/>
      <c r="NL124" s="9"/>
      <c r="NM124" s="9"/>
      <c r="NN124" s="9"/>
      <c r="NO124" s="9"/>
      <c r="NP124" s="9"/>
      <c r="NQ124" s="9"/>
      <c r="NR124" s="9"/>
      <c r="NS124" s="9"/>
      <c r="NT124" s="9"/>
      <c r="NU124" s="9"/>
      <c r="NV124" s="9"/>
      <c r="NW124" s="9"/>
      <c r="NX124" s="9"/>
      <c r="NY124" s="9"/>
      <c r="NZ124" s="9"/>
      <c r="OA124" s="9"/>
      <c r="OB124" s="9"/>
      <c r="OC124" s="9"/>
      <c r="OD124" s="9"/>
      <c r="OE124" s="9"/>
      <c r="OF124" s="9"/>
      <c r="OG124" s="9"/>
      <c r="OH124" s="9"/>
      <c r="OI124" s="9"/>
      <c r="OJ124" s="9"/>
      <c r="OK124" s="9"/>
      <c r="OL124" s="9"/>
      <c r="OM124" s="9"/>
      <c r="ON124" s="9"/>
      <c r="OO124" s="9"/>
      <c r="OP124" s="9"/>
      <c r="OQ124" s="9"/>
      <c r="OR124" s="9"/>
      <c r="OS124" s="9"/>
      <c r="OT124" s="9"/>
      <c r="OU124" s="9"/>
      <c r="OV124" s="9"/>
      <c r="OW124" s="9"/>
      <c r="OX124" s="9"/>
      <c r="OY124" s="9"/>
      <c r="OZ124" s="9"/>
      <c r="PA124" s="9"/>
      <c r="PB124" s="9"/>
      <c r="PC124" s="9"/>
      <c r="PD124" s="9"/>
      <c r="PE124" s="9"/>
      <c r="PF124" s="9"/>
      <c r="PG124" s="9"/>
      <c r="PH124" s="9"/>
      <c r="PI124" s="9"/>
      <c r="PJ124" s="9"/>
      <c r="PK124" s="9"/>
      <c r="PL124" s="9"/>
      <c r="PM124" s="9"/>
      <c r="PN124" s="9"/>
      <c r="PO124" s="9"/>
      <c r="PP124" s="9"/>
      <c r="PQ124" s="9"/>
      <c r="PR124" s="9"/>
      <c r="PS124" s="9"/>
      <c r="PT124" s="9"/>
      <c r="PU124" s="9"/>
      <c r="PV124" s="9"/>
      <c r="PW124" s="9"/>
      <c r="PX124" s="9"/>
      <c r="PY124" s="9"/>
      <c r="PZ124" s="9"/>
      <c r="QA124" s="9"/>
      <c r="QB124" s="9"/>
      <c r="QC124" s="9"/>
      <c r="QD124" s="9"/>
      <c r="QE124" s="9"/>
      <c r="QF124" s="9"/>
      <c r="QG124" s="9"/>
      <c r="QH124" s="9"/>
      <c r="QI124" s="9"/>
      <c r="QJ124" s="9"/>
      <c r="QK124" s="9"/>
      <c r="QL124" s="9"/>
      <c r="QM124" s="9"/>
      <c r="QN124" s="9"/>
      <c r="QO124" s="9"/>
      <c r="QP124" s="9"/>
      <c r="QQ124" s="9"/>
      <c r="QR124" s="9"/>
      <c r="QS124" s="9"/>
      <c r="QT124" s="9"/>
      <c r="QU124" s="9"/>
      <c r="QV124" s="9"/>
      <c r="QW124" s="9"/>
      <c r="QX124" s="9"/>
      <c r="QY124" s="9"/>
      <c r="QZ124" s="9"/>
      <c r="RA124" s="9"/>
      <c r="RB124" s="9"/>
      <c r="RC124" s="9"/>
      <c r="RD124" s="9"/>
      <c r="RE124" s="9"/>
      <c r="RF124" s="9"/>
      <c r="RG124" s="9"/>
      <c r="RH124" s="9"/>
      <c r="RI124" s="9"/>
      <c r="RJ124" s="9"/>
      <c r="RK124" s="9"/>
      <c r="RL124" s="9"/>
      <c r="RM124" s="9"/>
      <c r="RN124" s="9"/>
      <c r="RO124" s="9"/>
      <c r="RP124" s="9"/>
      <c r="RQ124" s="9"/>
      <c r="RR124" s="9"/>
      <c r="RS124" s="9"/>
      <c r="RT124" s="9"/>
      <c r="RU124" s="9"/>
      <c r="RV124" s="9"/>
      <c r="RW124" s="9"/>
      <c r="RX124" s="9"/>
      <c r="RY124" s="9"/>
      <c r="RZ124" s="9"/>
      <c r="SA124" s="9"/>
      <c r="SB124" s="9"/>
      <c r="SC124" s="9"/>
      <c r="SD124" s="9"/>
      <c r="SE124" s="9"/>
      <c r="SF124" s="9"/>
      <c r="SG124" s="9"/>
      <c r="SH124" s="9"/>
      <c r="SI124" s="9"/>
      <c r="SJ124" s="9"/>
      <c r="SK124" s="9"/>
      <c r="SL124" s="9"/>
      <c r="SM124" s="9"/>
      <c r="SN124" s="9"/>
      <c r="SO124" s="9"/>
      <c r="SP124" s="9"/>
      <c r="SQ124" s="9"/>
      <c r="SR124" s="9"/>
      <c r="SS124" s="9"/>
      <c r="ST124" s="9"/>
      <c r="SU124" s="9"/>
      <c r="SV124" s="9"/>
      <c r="SW124" s="9"/>
      <c r="SX124" s="9"/>
      <c r="SY124" s="9"/>
      <c r="SZ124" s="9"/>
      <c r="TA124" s="9"/>
      <c r="TB124" s="9"/>
      <c r="TC124" s="9"/>
      <c r="TD124" s="9"/>
      <c r="TE124" s="9"/>
      <c r="TF124" s="9"/>
      <c r="TG124" s="9"/>
      <c r="TH124" s="9"/>
      <c r="TI124" s="9"/>
      <c r="TJ124" s="9"/>
      <c r="TK124" s="9"/>
      <c r="TL124" s="9"/>
      <c r="TM124" s="9"/>
      <c r="TN124" s="9"/>
      <c r="TO124" s="9"/>
      <c r="TP124" s="9"/>
      <c r="TQ124" s="9"/>
      <c r="TR124" s="9"/>
      <c r="TS124" s="9"/>
      <c r="TT124" s="9"/>
      <c r="TU124" s="9"/>
      <c r="TV124" s="9"/>
      <c r="TW124" s="9"/>
      <c r="TX124" s="9"/>
      <c r="TY124" s="9"/>
      <c r="TZ124" s="9"/>
      <c r="UA124" s="9"/>
      <c r="UB124" s="9"/>
      <c r="UC124" s="9"/>
      <c r="UD124" s="9"/>
      <c r="UE124" s="9"/>
      <c r="UF124" s="9"/>
      <c r="UG124" s="9"/>
      <c r="UH124" s="9"/>
      <c r="UI124" s="9"/>
      <c r="UJ124" s="9"/>
      <c r="UK124" s="9"/>
      <c r="UL124" s="9"/>
      <c r="UM124" s="9"/>
      <c r="UN124" s="9"/>
      <c r="UO124" s="9"/>
      <c r="UP124" s="9"/>
      <c r="UQ124" s="9"/>
      <c r="UR124" s="9"/>
      <c r="US124" s="9"/>
      <c r="UT124" s="9"/>
      <c r="UU124" s="9"/>
      <c r="UV124" s="9"/>
      <c r="UW124" s="9"/>
      <c r="UX124" s="9"/>
      <c r="UY124" s="9"/>
      <c r="UZ124" s="9"/>
      <c r="VA124" s="9"/>
      <c r="VB124" s="9"/>
      <c r="VC124" s="9"/>
      <c r="VD124" s="9"/>
      <c r="VE124" s="9"/>
      <c r="VF124" s="9"/>
      <c r="VG124" s="9"/>
      <c r="VH124" s="9"/>
      <c r="VI124" s="9"/>
      <c r="VJ124" s="9"/>
      <c r="VK124" s="9"/>
      <c r="VL124" s="9"/>
      <c r="VM124" s="9"/>
      <c r="VN124" s="9"/>
      <c r="VO124" s="9"/>
      <c r="VP124" s="9"/>
      <c r="VQ124" s="9"/>
      <c r="VR124" s="9"/>
      <c r="VS124" s="9"/>
      <c r="VT124" s="9"/>
      <c r="VU124" s="9"/>
      <c r="VV124" s="9"/>
      <c r="VW124" s="9"/>
      <c r="VX124" s="9"/>
      <c r="VY124" s="9"/>
      <c r="VZ124" s="9"/>
      <c r="WA124" s="9"/>
      <c r="WB124" s="9"/>
      <c r="WC124" s="9"/>
      <c r="WD124" s="9"/>
      <c r="WE124" s="9"/>
      <c r="WF124" s="9"/>
      <c r="WG124" s="9"/>
      <c r="WH124" s="9"/>
      <c r="WI124" s="9"/>
      <c r="WJ124" s="9"/>
      <c r="WK124" s="9"/>
      <c r="WL124" s="9"/>
      <c r="WM124" s="9"/>
      <c r="WN124" s="9"/>
      <c r="WO124" s="9"/>
      <c r="WP124" s="9"/>
      <c r="WQ124" s="9"/>
      <c r="WR124" s="9"/>
      <c r="WS124" s="9"/>
      <c r="WT124" s="9"/>
      <c r="WU124" s="9"/>
      <c r="WV124" s="9"/>
      <c r="WW124" s="9"/>
      <c r="WX124" s="9"/>
      <c r="WY124" s="9"/>
      <c r="WZ124" s="9"/>
      <c r="XA124" s="9"/>
      <c r="XB124" s="9"/>
      <c r="XC124" s="9"/>
      <c r="XD124" s="9"/>
      <c r="XE124" s="9"/>
      <c r="XF124" s="9"/>
      <c r="XG124" s="9"/>
      <c r="XH124" s="9"/>
      <c r="XI124" s="9"/>
      <c r="XJ124" s="9"/>
      <c r="XK124" s="9"/>
      <c r="XL124" s="9"/>
      <c r="XM124" s="9"/>
      <c r="XN124" s="9"/>
      <c r="XO124" s="9"/>
      <c r="XP124" s="9"/>
      <c r="XQ124" s="9"/>
      <c r="XR124" s="9"/>
      <c r="XS124" s="9"/>
      <c r="XT124" s="9"/>
      <c r="XU124" s="9"/>
      <c r="XV124" s="9"/>
      <c r="XW124" s="9"/>
      <c r="XX124" s="9"/>
      <c r="XY124" s="9"/>
      <c r="XZ124" s="9"/>
      <c r="YA124" s="9"/>
      <c r="YB124" s="9"/>
      <c r="YC124" s="9"/>
      <c r="YD124" s="9"/>
      <c r="YE124" s="9"/>
      <c r="YF124" s="9"/>
      <c r="YG124" s="9"/>
      <c r="YH124" s="9"/>
      <c r="YI124" s="9"/>
      <c r="YJ124" s="9"/>
      <c r="YK124" s="9"/>
      <c r="YL124" s="9"/>
      <c r="YM124" s="9"/>
      <c r="YN124" s="9"/>
      <c r="YO124" s="9"/>
      <c r="YP124" s="9"/>
      <c r="YQ124" s="9"/>
      <c r="YR124" s="9"/>
      <c r="YS124" s="9"/>
      <c r="YT124" s="9"/>
      <c r="YU124" s="9"/>
      <c r="YV124" s="9"/>
      <c r="YW124" s="9"/>
      <c r="YX124" s="9"/>
      <c r="YY124" s="9"/>
      <c r="YZ124" s="9"/>
      <c r="ZA124" s="9"/>
      <c r="ZB124" s="9"/>
      <c r="ZC124" s="9"/>
      <c r="ZD124" s="9"/>
      <c r="ZE124" s="9"/>
      <c r="ZF124" s="9"/>
      <c r="ZG124" s="9"/>
      <c r="ZH124" s="9"/>
      <c r="ZI124" s="9"/>
      <c r="ZJ124" s="9"/>
      <c r="ZK124" s="9"/>
      <c r="ZL124" s="9"/>
      <c r="ZM124" s="9"/>
      <c r="ZN124" s="9"/>
      <c r="ZO124" s="9"/>
      <c r="ZP124" s="9"/>
      <c r="ZQ124" s="9"/>
      <c r="ZR124" s="9"/>
      <c r="ZS124" s="9"/>
      <c r="ZT124" s="9"/>
      <c r="ZU124" s="9"/>
      <c r="ZV124" s="9"/>
      <c r="ZW124" s="9"/>
      <c r="ZX124" s="9"/>
      <c r="ZY124" s="9"/>
      <c r="ZZ124" s="9"/>
      <c r="AAA124" s="9"/>
      <c r="AAB124" s="9"/>
      <c r="AAC124" s="9"/>
      <c r="AAD124" s="9"/>
      <c r="AAE124" s="9"/>
      <c r="AAF124" s="9"/>
      <c r="AAG124" s="9"/>
      <c r="AAH124" s="9"/>
      <c r="AAI124" s="9"/>
      <c r="AAJ124" s="9"/>
      <c r="AAK124" s="9"/>
      <c r="AAL124" s="9"/>
      <c r="AAM124" s="9"/>
      <c r="AAN124" s="9"/>
      <c r="AAO124" s="9"/>
      <c r="AAP124" s="9"/>
      <c r="AAQ124" s="9"/>
      <c r="AAR124" s="9"/>
      <c r="AAS124" s="9"/>
      <c r="AAT124" s="9"/>
      <c r="AAU124" s="9"/>
      <c r="AAV124" s="9"/>
      <c r="AAW124" s="9"/>
      <c r="AAX124" s="9"/>
      <c r="AAY124" s="9"/>
      <c r="AAZ124" s="9"/>
      <c r="ABA124" s="9"/>
      <c r="ABB124" s="9"/>
      <c r="ABC124" s="9"/>
      <c r="ABD124" s="9"/>
      <c r="ABE124" s="9"/>
      <c r="ABF124" s="9"/>
      <c r="ABG124" s="9"/>
      <c r="ABH124" s="9"/>
      <c r="ABI124" s="9"/>
      <c r="ABJ124" s="9"/>
      <c r="ABK124" s="9"/>
      <c r="ABL124" s="9"/>
      <c r="ABM124" s="9"/>
      <c r="ABN124" s="9"/>
      <c r="ABO124" s="9"/>
      <c r="ABP124" s="9"/>
      <c r="ABQ124" s="9"/>
      <c r="ABR124" s="9"/>
      <c r="ABS124" s="9"/>
      <c r="ABT124" s="9"/>
      <c r="ABU124" s="9"/>
      <c r="ABV124" s="9"/>
      <c r="ABW124" s="9"/>
      <c r="ABX124" s="9"/>
      <c r="ABY124" s="9"/>
      <c r="ABZ124" s="9"/>
      <c r="ACA124" s="9"/>
      <c r="ACB124" s="9"/>
      <c r="ACC124" s="9"/>
      <c r="ACD124" s="9"/>
      <c r="ACE124" s="9"/>
      <c r="ACF124" s="9"/>
      <c r="ACG124" s="9"/>
      <c r="ACH124" s="9"/>
      <c r="ACI124" s="9"/>
      <c r="ACJ124" s="9"/>
      <c r="ACK124" s="9"/>
      <c r="ACL124" s="9"/>
      <c r="ACM124" s="9"/>
      <c r="ACN124" s="9"/>
      <c r="ACO124" s="9"/>
      <c r="ACP124" s="9"/>
      <c r="ACQ124" s="9"/>
      <c r="ACR124" s="9"/>
      <c r="ACS124" s="9"/>
      <c r="ACT124" s="9"/>
      <c r="ACU124" s="9"/>
      <c r="ACV124" s="9"/>
      <c r="ACW124" s="9"/>
      <c r="ACX124" s="9"/>
      <c r="ACY124" s="9"/>
      <c r="ACZ124" s="9"/>
      <c r="ADA124" s="9"/>
      <c r="ADB124" s="9"/>
      <c r="ADC124" s="9"/>
      <c r="ADD124" s="9"/>
      <c r="ADE124" s="9"/>
      <c r="ADF124" s="9"/>
      <c r="ADG124" s="9"/>
      <c r="ADH124" s="9"/>
      <c r="ADI124" s="9"/>
      <c r="ADJ124" s="9"/>
      <c r="ADK124" s="9"/>
      <c r="ADL124" s="9"/>
      <c r="ADM124" s="9"/>
      <c r="ADN124" s="9"/>
      <c r="ADO124" s="9"/>
      <c r="ADP124" s="9"/>
      <c r="ADQ124" s="9"/>
      <c r="ADR124" s="9"/>
      <c r="ADS124" s="9"/>
      <c r="ADT124" s="9"/>
      <c r="ADU124" s="9"/>
      <c r="ADV124" s="9"/>
      <c r="ADW124" s="9"/>
      <c r="ADX124" s="9"/>
      <c r="ADY124" s="9"/>
      <c r="ADZ124" s="9"/>
      <c r="AEA124" s="9"/>
      <c r="AEB124" s="9"/>
      <c r="AEC124" s="9"/>
      <c r="AED124" s="9"/>
      <c r="AEE124" s="9"/>
      <c r="AEF124" s="9"/>
      <c r="AEG124" s="9"/>
      <c r="AEH124" s="9"/>
      <c r="AEI124" s="9"/>
      <c r="AEJ124" s="9"/>
      <c r="AEK124" s="9"/>
      <c r="AEL124" s="9"/>
      <c r="AEM124" s="9"/>
      <c r="AEN124" s="9"/>
      <c r="AEO124" s="9"/>
      <c r="AEP124" s="9"/>
      <c r="AEQ124" s="9"/>
      <c r="AER124" s="9"/>
      <c r="AES124" s="9"/>
      <c r="AET124" s="9"/>
      <c r="AEU124" s="9"/>
      <c r="AEV124" s="9"/>
      <c r="AEW124" s="9"/>
      <c r="AEX124" s="9"/>
      <c r="AEY124" s="9"/>
      <c r="AEZ124" s="9"/>
      <c r="AFA124" s="9"/>
      <c r="AFB124" s="9"/>
      <c r="AFC124" s="9"/>
      <c r="AFD124" s="9"/>
      <c r="AFE124" s="9"/>
      <c r="AFF124" s="9"/>
      <c r="AFG124" s="9"/>
      <c r="AFH124" s="9"/>
      <c r="AFI124" s="9"/>
      <c r="AFJ124" s="9"/>
      <c r="AFK124" s="9"/>
      <c r="AFL124" s="9"/>
      <c r="AFM124" s="9"/>
      <c r="AFN124" s="9"/>
      <c r="AFO124" s="9"/>
      <c r="AFP124" s="9"/>
      <c r="AFQ124" s="9"/>
      <c r="AFR124" s="9"/>
      <c r="AFS124" s="9"/>
      <c r="AFT124" s="9"/>
      <c r="AFU124" s="9"/>
      <c r="AFV124" s="9"/>
      <c r="AFW124" s="9"/>
      <c r="AFX124" s="9"/>
      <c r="AFY124" s="9"/>
      <c r="AFZ124" s="9"/>
      <c r="AGA124" s="9"/>
      <c r="AGB124" s="9"/>
      <c r="AGC124" s="9"/>
      <c r="AGD124" s="9"/>
      <c r="AGE124" s="9"/>
      <c r="AGF124" s="9"/>
      <c r="AGG124" s="9"/>
      <c r="AGH124" s="9"/>
      <c r="AGI124" s="9"/>
      <c r="AGJ124" s="9"/>
      <c r="AGK124" s="9"/>
      <c r="AGL124" s="9"/>
      <c r="AGM124" s="9"/>
      <c r="AGN124" s="9"/>
      <c r="AGO124" s="9"/>
      <c r="AGP124" s="9"/>
      <c r="AGQ124" s="9"/>
      <c r="AGR124" s="9"/>
      <c r="AGS124" s="9"/>
      <c r="AGT124" s="9"/>
      <c r="AGU124" s="9"/>
      <c r="AGV124" s="9"/>
      <c r="AGW124" s="9"/>
      <c r="AGX124" s="9"/>
      <c r="AGY124" s="9"/>
      <c r="AGZ124" s="9"/>
      <c r="AHA124" s="9"/>
      <c r="AHB124" s="9"/>
      <c r="AHC124" s="9"/>
      <c r="AHD124" s="9"/>
      <c r="AHE124" s="9"/>
      <c r="AHF124" s="9"/>
      <c r="AHG124" s="9"/>
      <c r="AHH124" s="9"/>
      <c r="AHI124" s="9"/>
      <c r="AHJ124" s="9"/>
      <c r="AHK124" s="9"/>
      <c r="AHL124" s="9"/>
      <c r="AHM124" s="9"/>
      <c r="AHN124" s="9"/>
      <c r="AHO124" s="9"/>
      <c r="AHP124" s="9"/>
      <c r="AHQ124" s="9"/>
      <c r="AHR124" s="9"/>
      <c r="AHS124" s="9"/>
      <c r="AHT124" s="9"/>
      <c r="AHU124" s="9"/>
      <c r="AHV124" s="9"/>
      <c r="AHW124" s="9"/>
      <c r="AHX124" s="9"/>
      <c r="AHY124" s="9"/>
      <c r="AHZ124" s="9"/>
      <c r="AIA124" s="9"/>
      <c r="AIB124" s="9"/>
      <c r="AIC124" s="9"/>
      <c r="AID124" s="9"/>
      <c r="AIE124" s="9"/>
      <c r="AIF124" s="9"/>
      <c r="AIG124" s="9"/>
      <c r="AIH124" s="9"/>
      <c r="AII124" s="9"/>
      <c r="AIJ124" s="9"/>
      <c r="AIK124" s="9"/>
      <c r="AIL124" s="9"/>
      <c r="AIM124" s="9"/>
      <c r="AIN124" s="9"/>
      <c r="AIO124" s="9"/>
      <c r="AIP124" s="9"/>
      <c r="AIQ124" s="9"/>
      <c r="AIR124" s="9"/>
      <c r="AIS124" s="9"/>
      <c r="AIT124" s="9"/>
      <c r="AIU124" s="9"/>
      <c r="AIV124" s="9"/>
      <c r="AIW124" s="9"/>
      <c r="AIX124" s="9"/>
      <c r="AIY124" s="9"/>
      <c r="AIZ124" s="9"/>
      <c r="AJA124" s="9"/>
      <c r="AJB124" s="9"/>
      <c r="AJC124" s="9"/>
      <c r="AJD124" s="9"/>
      <c r="AJE124" s="9"/>
      <c r="AJF124" s="9"/>
      <c r="AJG124" s="9"/>
      <c r="AJH124" s="9"/>
      <c r="AJI124" s="9"/>
      <c r="AJJ124" s="9"/>
      <c r="AJK124" s="9"/>
      <c r="AJL124" s="9"/>
      <c r="AJM124" s="9"/>
      <c r="AJN124" s="9"/>
      <c r="AJO124" s="9"/>
      <c r="AJP124" s="9"/>
      <c r="AJQ124" s="9"/>
      <c r="AJR124" s="9"/>
      <c r="AJS124" s="9"/>
      <c r="AJT124" s="9"/>
      <c r="AJU124" s="9"/>
      <c r="AJV124" s="9"/>
      <c r="AJW124" s="9"/>
      <c r="AJX124" s="9"/>
      <c r="AJY124" s="9"/>
      <c r="AJZ124" s="9"/>
      <c r="AKA124" s="9"/>
      <c r="AKB124" s="9"/>
      <c r="AKC124" s="9"/>
      <c r="AKD124" s="9"/>
      <c r="AKE124" s="9"/>
      <c r="AKF124" s="9"/>
      <c r="AKG124" s="9"/>
      <c r="AKH124" s="9"/>
      <c r="AKI124" s="9"/>
      <c r="AKJ124" s="9"/>
      <c r="AKK124" s="9"/>
      <c r="AKL124" s="9"/>
      <c r="AKM124" s="9"/>
      <c r="AKN124" s="9"/>
      <c r="AKO124" s="9"/>
      <c r="AKP124" s="9"/>
      <c r="AKQ124" s="9"/>
      <c r="AKR124" s="9"/>
      <c r="AKS124" s="9"/>
      <c r="AKT124" s="9"/>
      <c r="AKU124" s="9"/>
      <c r="AKV124" s="9"/>
      <c r="AKW124" s="9"/>
      <c r="AKX124" s="9"/>
      <c r="AKY124" s="9"/>
      <c r="AKZ124" s="9"/>
      <c r="ALA124" s="9"/>
      <c r="ALB124" s="9"/>
      <c r="ALC124" s="9"/>
      <c r="ALD124" s="9"/>
      <c r="ALE124" s="9"/>
      <c r="ALF124" s="9"/>
      <c r="ALG124" s="9"/>
      <c r="ALH124" s="9"/>
      <c r="ALI124" s="9"/>
      <c r="ALJ124" s="9"/>
      <c r="ALK124" s="9"/>
      <c r="ALL124" s="9"/>
      <c r="ALM124" s="9"/>
      <c r="ALN124" s="9"/>
      <c r="ALO124" s="9"/>
      <c r="ALP124" s="9"/>
      <c r="ALQ124" s="9"/>
      <c r="ALR124" s="9"/>
      <c r="ALS124" s="9"/>
      <c r="ALT124" s="9"/>
      <c r="ALU124" s="9"/>
      <c r="ALV124" s="9"/>
      <c r="ALW124" s="9"/>
      <c r="ALX124" s="9"/>
      <c r="ALY124" s="9"/>
      <c r="ALZ124" s="9"/>
      <c r="AMA124" s="9"/>
      <c r="AMB124" s="9"/>
      <c r="AMC124" s="9"/>
      <c r="AMD124" s="9"/>
      <c r="AME124" s="9"/>
      <c r="AMF124" s="9"/>
      <c r="AMG124" s="9"/>
      <c r="AMH124" s="9"/>
      <c r="AMI124" s="9"/>
      <c r="AMJ124" s="9"/>
      <c r="AMK124" s="9"/>
      <c r="AML124" s="9"/>
      <c r="AMM124" s="9"/>
      <c r="AMN124" s="9"/>
      <c r="AMO124" s="9"/>
      <c r="AMP124" s="9"/>
      <c r="AMQ124" s="9"/>
      <c r="AMR124" s="9"/>
      <c r="AMS124" s="9"/>
      <c r="AMT124" s="9"/>
      <c r="AMU124" s="9"/>
      <c r="AMV124" s="9"/>
      <c r="AMW124" s="9"/>
      <c r="AMX124" s="9"/>
      <c r="AMY124" s="9"/>
      <c r="AMZ124" s="9"/>
      <c r="ANA124" s="9"/>
      <c r="ANB124" s="9"/>
      <c r="ANC124" s="9"/>
      <c r="AND124" s="9"/>
      <c r="ANE124" s="9"/>
      <c r="ANF124" s="9"/>
      <c r="ANG124" s="9"/>
      <c r="ANH124" s="9"/>
      <c r="ANI124" s="9"/>
      <c r="ANJ124" s="9"/>
      <c r="ANK124" s="9"/>
      <c r="ANL124" s="9"/>
      <c r="ANM124" s="9"/>
      <c r="ANN124" s="9"/>
      <c r="ANO124" s="9"/>
      <c r="ANP124" s="9"/>
      <c r="ANQ124" s="9"/>
      <c r="ANR124" s="9"/>
      <c r="ANS124" s="9"/>
      <c r="ANT124" s="9"/>
      <c r="ANU124" s="9"/>
      <c r="ANV124" s="9"/>
      <c r="ANW124" s="9"/>
      <c r="ANX124" s="9"/>
      <c r="ANY124" s="9"/>
      <c r="ANZ124" s="9"/>
      <c r="AOA124" s="9"/>
      <c r="AOB124" s="9"/>
      <c r="AOC124" s="9"/>
      <c r="AOD124" s="9"/>
      <c r="AOE124" s="9"/>
      <c r="AOF124" s="9"/>
      <c r="AOG124" s="9"/>
      <c r="AOH124" s="9"/>
      <c r="AOI124" s="9"/>
      <c r="AOJ124" s="9"/>
      <c r="AOK124" s="9"/>
      <c r="AOL124" s="9"/>
      <c r="AOM124" s="9"/>
      <c r="AON124" s="9"/>
      <c r="AOO124" s="9"/>
      <c r="AOP124" s="9"/>
      <c r="AOQ124" s="9"/>
      <c r="AOR124" s="9"/>
      <c r="AOS124" s="9"/>
      <c r="AOT124" s="9"/>
      <c r="AOU124" s="9"/>
      <c r="AOV124" s="9"/>
      <c r="AOW124" s="9"/>
      <c r="AOX124" s="9"/>
      <c r="AOY124" s="9"/>
      <c r="AOZ124" s="9"/>
      <c r="APA124" s="9"/>
      <c r="APB124" s="9"/>
      <c r="APC124" s="9"/>
      <c r="APD124" s="9"/>
      <c r="APE124" s="9"/>
      <c r="APF124" s="9"/>
      <c r="APG124" s="9"/>
      <c r="APH124" s="9"/>
      <c r="API124" s="9"/>
      <c r="APJ124" s="9"/>
      <c r="APK124" s="9"/>
      <c r="APL124" s="9"/>
      <c r="APM124" s="9"/>
      <c r="APN124" s="9"/>
      <c r="APO124" s="9"/>
      <c r="APP124" s="9"/>
      <c r="APQ124" s="9"/>
      <c r="APR124" s="9"/>
      <c r="APS124" s="9"/>
      <c r="APT124" s="9"/>
      <c r="APU124" s="9"/>
      <c r="APV124" s="9"/>
      <c r="APW124" s="9"/>
      <c r="APX124" s="9"/>
      <c r="APY124" s="9"/>
      <c r="APZ124" s="9"/>
      <c r="AQA124" s="9"/>
      <c r="AQB124" s="9"/>
      <c r="AQC124" s="9"/>
      <c r="AQD124" s="9"/>
      <c r="AQE124" s="9"/>
      <c r="AQF124" s="9"/>
      <c r="AQG124" s="9"/>
      <c r="AQH124" s="9"/>
      <c r="AQI124" s="9"/>
      <c r="AQJ124" s="9"/>
      <c r="AQK124" s="9"/>
      <c r="AQL124" s="9"/>
      <c r="AQM124" s="9"/>
      <c r="AQN124" s="9"/>
      <c r="AQO124" s="9"/>
      <c r="AQP124" s="9"/>
      <c r="AQQ124" s="9"/>
      <c r="AQR124" s="9"/>
      <c r="AQS124" s="9"/>
      <c r="AQT124" s="9"/>
      <c r="AQU124" s="9"/>
      <c r="AQV124" s="9"/>
      <c r="AQW124" s="9"/>
      <c r="AQX124" s="9"/>
      <c r="AQY124" s="9"/>
      <c r="AQZ124" s="9"/>
      <c r="ARA124" s="9"/>
      <c r="ARB124" s="9"/>
      <c r="ARC124" s="9"/>
      <c r="ARD124" s="9"/>
      <c r="ARE124" s="9"/>
      <c r="ARF124" s="9"/>
      <c r="ARG124" s="9"/>
      <c r="ARH124" s="9"/>
      <c r="ARI124" s="9"/>
      <c r="ARJ124" s="9"/>
      <c r="ARK124" s="9"/>
      <c r="ARL124" s="9"/>
      <c r="ARM124" s="9"/>
      <c r="ARN124" s="9"/>
      <c r="ARO124" s="9"/>
      <c r="ARP124" s="9"/>
      <c r="ARQ124" s="9"/>
      <c r="ARR124" s="9"/>
      <c r="ARS124" s="9"/>
      <c r="ART124" s="9"/>
      <c r="ARU124" s="9"/>
      <c r="ARV124" s="9"/>
      <c r="ARW124" s="9"/>
      <c r="ARX124" s="9"/>
      <c r="ARY124" s="9"/>
      <c r="ARZ124" s="9"/>
      <c r="ASA124" s="9"/>
      <c r="ASB124" s="9"/>
      <c r="ASC124" s="9"/>
      <c r="ASD124" s="9"/>
      <c r="ASE124" s="9"/>
      <c r="ASF124" s="9"/>
      <c r="ASG124" s="9"/>
      <c r="ASH124" s="9"/>
      <c r="ASI124" s="9"/>
      <c r="ASJ124" s="9"/>
      <c r="ASK124" s="9"/>
      <c r="ASL124" s="9"/>
      <c r="ASM124" s="9"/>
      <c r="ASN124" s="9"/>
      <c r="ASO124" s="9"/>
      <c r="ASP124" s="9"/>
      <c r="ASQ124" s="9"/>
      <c r="ASR124" s="9"/>
      <c r="ASS124" s="9"/>
      <c r="AST124" s="9"/>
      <c r="ASU124" s="9"/>
      <c r="ASV124" s="9"/>
      <c r="ASW124" s="9"/>
      <c r="ASX124" s="9"/>
      <c r="ASY124" s="9"/>
      <c r="ASZ124" s="9"/>
      <c r="ATA124" s="9"/>
      <c r="ATB124" s="9"/>
      <c r="ATC124" s="9"/>
      <c r="ATD124" s="9"/>
      <c r="ATE124" s="9"/>
      <c r="ATF124" s="9"/>
      <c r="ATG124" s="9"/>
      <c r="ATH124" s="9"/>
      <c r="ATI124" s="9"/>
      <c r="ATJ124" s="9"/>
      <c r="ATK124" s="9"/>
      <c r="ATL124" s="9"/>
      <c r="ATM124" s="9"/>
      <c r="ATN124" s="9"/>
      <c r="ATO124" s="9"/>
      <c r="ATP124" s="9"/>
      <c r="ATQ124" s="9"/>
      <c r="ATR124" s="9"/>
      <c r="ATS124" s="9"/>
      <c r="ATT124" s="9"/>
      <c r="ATU124" s="9"/>
      <c r="ATV124" s="9"/>
      <c r="ATW124" s="9"/>
      <c r="ATX124" s="9"/>
      <c r="ATY124" s="9"/>
      <c r="ATZ124" s="9"/>
      <c r="AUA124" s="9"/>
      <c r="AUB124" s="9"/>
      <c r="AUC124" s="9"/>
      <c r="AUD124" s="9"/>
      <c r="AUE124" s="9"/>
      <c r="AUF124" s="9"/>
      <c r="AUG124" s="9"/>
      <c r="AUH124" s="9"/>
      <c r="AUI124" s="9"/>
      <c r="AUJ124" s="9"/>
      <c r="AUK124" s="9"/>
      <c r="AUL124" s="9"/>
      <c r="AUM124" s="9"/>
      <c r="AUN124" s="9"/>
      <c r="AUO124" s="9"/>
      <c r="AUP124" s="9"/>
      <c r="AUQ124" s="9"/>
      <c r="AUR124" s="9"/>
      <c r="AUS124" s="9"/>
      <c r="AUT124" s="9"/>
      <c r="AUU124" s="9"/>
      <c r="AUV124" s="9"/>
      <c r="AUW124" s="9"/>
      <c r="AUX124" s="9"/>
      <c r="AUY124" s="9"/>
      <c r="AUZ124" s="9"/>
      <c r="AVA124" s="9"/>
      <c r="AVB124" s="9"/>
      <c r="AVC124" s="9"/>
      <c r="AVD124" s="9"/>
      <c r="AVE124" s="9"/>
      <c r="AVF124" s="9"/>
      <c r="AVG124" s="9"/>
      <c r="AVH124" s="9"/>
      <c r="AVI124" s="9"/>
      <c r="AVJ124" s="9"/>
      <c r="AVK124" s="9"/>
      <c r="AVL124" s="9"/>
      <c r="AVM124" s="9"/>
      <c r="AVN124" s="9"/>
      <c r="AVO124" s="9"/>
      <c r="AVP124" s="9"/>
      <c r="AVQ124" s="9"/>
      <c r="AVR124" s="9"/>
      <c r="AVS124" s="9"/>
      <c r="AVT124" s="9"/>
      <c r="AVU124" s="9"/>
      <c r="AVV124" s="9"/>
      <c r="AVW124" s="9"/>
      <c r="AVX124" s="9"/>
      <c r="AVY124" s="9"/>
      <c r="AVZ124" s="9"/>
      <c r="AWA124" s="9"/>
      <c r="AWB124" s="9"/>
      <c r="AWC124" s="9"/>
      <c r="AWD124" s="9"/>
      <c r="AWE124" s="9"/>
      <c r="AWF124" s="9"/>
      <c r="AWG124" s="9"/>
      <c r="AWH124" s="9"/>
      <c r="AWI124" s="9"/>
      <c r="AWJ124" s="9"/>
      <c r="AWK124" s="9"/>
      <c r="AWL124" s="9"/>
      <c r="AWM124" s="9"/>
      <c r="AWN124" s="9"/>
      <c r="AWO124" s="9"/>
      <c r="AWP124" s="9"/>
      <c r="AWQ124" s="9"/>
      <c r="AWR124" s="9"/>
      <c r="AWS124" s="9"/>
      <c r="AWT124" s="9"/>
      <c r="AWU124" s="9"/>
      <c r="AWV124" s="9"/>
      <c r="AWW124" s="9"/>
      <c r="AWX124" s="9"/>
      <c r="AWY124" s="9"/>
      <c r="AWZ124" s="9"/>
      <c r="AXA124" s="9"/>
      <c r="AXB124" s="9"/>
      <c r="AXC124" s="9"/>
      <c r="AXD124" s="9"/>
      <c r="AXE124" s="9"/>
      <c r="AXF124" s="9"/>
      <c r="AXG124" s="9"/>
      <c r="AXH124" s="9"/>
      <c r="AXI124" s="9"/>
      <c r="AXJ124" s="9"/>
      <c r="AXK124" s="9"/>
      <c r="AXL124" s="9"/>
      <c r="AXM124" s="9"/>
      <c r="AXN124" s="9"/>
      <c r="AXO124" s="9"/>
      <c r="AXP124" s="9"/>
      <c r="AXQ124" s="9"/>
      <c r="AXR124" s="9"/>
      <c r="AXS124" s="9"/>
      <c r="AXT124" s="9"/>
      <c r="AXU124" s="9"/>
      <c r="AXV124" s="9"/>
      <c r="AXW124" s="9"/>
      <c r="AXX124" s="9"/>
      <c r="AXY124" s="9"/>
      <c r="AXZ124" s="9"/>
      <c r="AYA124" s="9"/>
      <c r="AYB124" s="9"/>
      <c r="AYC124" s="9"/>
      <c r="AYD124" s="9"/>
      <c r="AYE124" s="9"/>
      <c r="AYF124" s="9"/>
      <c r="AYG124" s="9"/>
      <c r="AYH124" s="9"/>
      <c r="AYI124" s="9"/>
      <c r="AYJ124" s="9"/>
      <c r="AYK124" s="9"/>
      <c r="AYL124" s="9"/>
      <c r="AYM124" s="9"/>
      <c r="AYN124" s="9"/>
      <c r="AYO124" s="9"/>
      <c r="AYP124" s="9"/>
      <c r="AYQ124" s="9"/>
      <c r="AYR124" s="9"/>
      <c r="AYS124" s="9"/>
      <c r="AYT124" s="9"/>
      <c r="AYU124" s="9"/>
      <c r="AYV124" s="9"/>
      <c r="AYW124" s="9"/>
      <c r="AYX124" s="9"/>
      <c r="AYY124" s="9"/>
      <c r="AYZ124" s="9"/>
      <c r="AZA124" s="9"/>
      <c r="AZB124" s="9"/>
      <c r="AZC124" s="9"/>
      <c r="AZD124" s="9"/>
      <c r="AZE124" s="9"/>
      <c r="AZF124" s="9"/>
      <c r="AZG124" s="9"/>
      <c r="AZH124" s="9"/>
      <c r="AZI124" s="9"/>
      <c r="AZJ124" s="9"/>
      <c r="AZK124" s="9"/>
      <c r="AZL124" s="9"/>
      <c r="AZM124" s="9"/>
      <c r="AZN124" s="9"/>
      <c r="AZO124" s="9"/>
      <c r="AZP124" s="9"/>
      <c r="AZQ124" s="9"/>
      <c r="AZR124" s="9"/>
      <c r="AZS124" s="9"/>
      <c r="AZT124" s="9"/>
      <c r="AZU124" s="9"/>
      <c r="AZV124" s="9"/>
      <c r="AZW124" s="9"/>
      <c r="AZX124" s="9"/>
      <c r="AZY124" s="9"/>
      <c r="AZZ124" s="9"/>
      <c r="BAA124" s="9"/>
      <c r="BAB124" s="9"/>
      <c r="BAC124" s="9"/>
      <c r="BAD124" s="9"/>
      <c r="BAE124" s="9"/>
      <c r="BAF124" s="9"/>
      <c r="BAG124" s="9"/>
      <c r="BAH124" s="9"/>
      <c r="BAI124" s="9"/>
      <c r="BAJ124" s="9"/>
      <c r="BAK124" s="9"/>
      <c r="BAL124" s="9"/>
      <c r="BAM124" s="9"/>
      <c r="BAN124" s="9"/>
      <c r="BAO124" s="9"/>
      <c r="BAP124" s="9"/>
      <c r="BAQ124" s="9"/>
      <c r="BAR124" s="9"/>
      <c r="BAS124" s="9"/>
      <c r="BAT124" s="9"/>
      <c r="BAU124" s="9"/>
      <c r="BAV124" s="9"/>
      <c r="BAW124" s="9"/>
      <c r="BAX124" s="9"/>
      <c r="BAY124" s="9"/>
      <c r="BAZ124" s="9"/>
      <c r="BBA124" s="9"/>
      <c r="BBB124" s="9"/>
      <c r="BBC124" s="9"/>
      <c r="BBD124" s="9"/>
      <c r="BBE124" s="9"/>
      <c r="BBF124" s="9"/>
      <c r="BBG124" s="9"/>
      <c r="BBH124" s="9"/>
      <c r="BBI124" s="9"/>
      <c r="BBJ124" s="9"/>
      <c r="BBK124" s="9"/>
      <c r="BBL124" s="9"/>
      <c r="BBM124" s="9"/>
      <c r="BBN124" s="9"/>
      <c r="BBO124" s="9"/>
      <c r="BBP124" s="9"/>
      <c r="BBQ124" s="9"/>
      <c r="BBR124" s="9"/>
      <c r="BBS124" s="9"/>
      <c r="BBT124" s="9"/>
      <c r="BBU124" s="9"/>
      <c r="BBV124" s="9"/>
      <c r="BBW124" s="9"/>
      <c r="BBX124" s="9"/>
      <c r="BBY124" s="9"/>
      <c r="BBZ124" s="9"/>
      <c r="BCA124" s="9"/>
      <c r="BCB124" s="9"/>
      <c r="BCC124" s="9"/>
      <c r="BCD124" s="9"/>
      <c r="BCE124" s="9"/>
      <c r="BCF124" s="9"/>
      <c r="BCG124" s="9"/>
      <c r="BCH124" s="9"/>
      <c r="BCI124" s="9"/>
      <c r="BCJ124" s="9"/>
      <c r="BCK124" s="9"/>
      <c r="BCL124" s="9"/>
      <c r="BCM124" s="9"/>
      <c r="BCN124" s="9"/>
      <c r="BCO124" s="9"/>
      <c r="BCP124" s="9"/>
      <c r="BCQ124" s="9"/>
      <c r="BCR124" s="9"/>
      <c r="BCS124" s="9"/>
      <c r="BCT124" s="9"/>
      <c r="BCU124" s="9"/>
      <c r="BCV124" s="9"/>
      <c r="BCW124" s="9"/>
      <c r="BCX124" s="9"/>
      <c r="BCY124" s="9"/>
      <c r="BCZ124" s="9"/>
      <c r="BDA124" s="9"/>
      <c r="BDB124" s="9"/>
      <c r="BDC124" s="9"/>
      <c r="BDD124" s="9"/>
      <c r="BDE124" s="9"/>
      <c r="BDF124" s="9"/>
      <c r="BDG124" s="9"/>
      <c r="BDH124" s="9"/>
      <c r="BDI124" s="9"/>
      <c r="BDJ124" s="9"/>
      <c r="BDK124" s="9"/>
      <c r="BDL124" s="9"/>
      <c r="BDM124" s="9"/>
      <c r="BDN124" s="9"/>
      <c r="BDO124" s="9"/>
      <c r="BDP124" s="9"/>
      <c r="BDQ124" s="9"/>
      <c r="BDR124" s="9"/>
      <c r="BDS124" s="9"/>
      <c r="BDT124" s="9"/>
      <c r="BDU124" s="9"/>
      <c r="BDV124" s="9"/>
      <c r="BDW124" s="9"/>
      <c r="BDX124" s="9"/>
      <c r="BDY124" s="9"/>
      <c r="BDZ124" s="9"/>
      <c r="BEA124" s="9"/>
      <c r="BEB124" s="9"/>
      <c r="BEC124" s="9"/>
      <c r="BED124" s="9"/>
      <c r="BEE124" s="9"/>
      <c r="BEF124" s="9"/>
      <c r="BEG124" s="9"/>
      <c r="BEH124" s="9"/>
      <c r="BEI124" s="9"/>
      <c r="BEJ124" s="9"/>
      <c r="BEK124" s="9"/>
      <c r="BEL124" s="9"/>
      <c r="BEM124" s="9"/>
      <c r="BEN124" s="9"/>
      <c r="BEO124" s="9"/>
      <c r="BEP124" s="9"/>
      <c r="BEQ124" s="9"/>
      <c r="BER124" s="9"/>
      <c r="BES124" s="9"/>
      <c r="BET124" s="9"/>
      <c r="BEU124" s="9"/>
      <c r="BEV124" s="9"/>
      <c r="BEW124" s="9"/>
      <c r="BEX124" s="9"/>
      <c r="BEY124" s="9"/>
      <c r="BEZ124" s="9"/>
      <c r="BFA124" s="9"/>
      <c r="BFB124" s="9"/>
      <c r="BFC124" s="9"/>
      <c r="BFD124" s="9"/>
      <c r="BFE124" s="9"/>
      <c r="BFF124" s="9"/>
      <c r="BFG124" s="9"/>
      <c r="BFH124" s="9"/>
      <c r="BFI124" s="9"/>
      <c r="BFJ124" s="9"/>
      <c r="BFK124" s="9"/>
      <c r="BFL124" s="9"/>
      <c r="BFM124" s="9"/>
      <c r="BFN124" s="9"/>
      <c r="BFO124" s="9"/>
      <c r="BFP124" s="9"/>
      <c r="BFQ124" s="9"/>
      <c r="BFR124" s="9"/>
      <c r="BFS124" s="9"/>
      <c r="BFT124" s="9"/>
      <c r="BFU124" s="9"/>
      <c r="BFV124" s="9"/>
      <c r="BFW124" s="9"/>
      <c r="BFX124" s="9"/>
      <c r="BFY124" s="9"/>
      <c r="BFZ124" s="9"/>
      <c r="BGA124" s="9"/>
      <c r="BGB124" s="9"/>
      <c r="BGC124" s="9"/>
      <c r="BGD124" s="9"/>
      <c r="BGE124" s="9"/>
      <c r="BGF124" s="9"/>
      <c r="BGG124" s="9"/>
      <c r="BGH124" s="9"/>
      <c r="BGI124" s="9"/>
      <c r="BGJ124" s="9"/>
      <c r="BGK124" s="9"/>
      <c r="BGL124" s="9"/>
      <c r="BGM124" s="9"/>
      <c r="BGN124" s="9"/>
      <c r="BGO124" s="9"/>
      <c r="BGP124" s="9"/>
      <c r="BGQ124" s="9"/>
      <c r="BGR124" s="9"/>
      <c r="BGS124" s="9"/>
      <c r="BGT124" s="9"/>
      <c r="BGU124" s="9"/>
      <c r="BGV124" s="9"/>
      <c r="BGW124" s="9"/>
      <c r="BGX124" s="9"/>
      <c r="BGY124" s="9"/>
      <c r="BGZ124" s="9"/>
      <c r="BHA124" s="9"/>
      <c r="BHB124" s="9"/>
      <c r="BHC124" s="9"/>
      <c r="BHD124" s="9"/>
      <c r="BHE124" s="9"/>
      <c r="BHF124" s="9"/>
      <c r="BHG124" s="9"/>
      <c r="BHH124" s="9"/>
      <c r="BHI124" s="9"/>
      <c r="BHJ124" s="9"/>
      <c r="BHK124" s="9"/>
      <c r="BHL124" s="9"/>
      <c r="BHM124" s="9"/>
      <c r="BHN124" s="9"/>
      <c r="BHO124" s="9"/>
      <c r="BHP124" s="9"/>
      <c r="BHQ124" s="9"/>
      <c r="BHR124" s="9"/>
      <c r="BHS124" s="9"/>
      <c r="BHT124" s="9"/>
      <c r="BHU124" s="9"/>
      <c r="BHV124" s="9"/>
      <c r="BHW124" s="9"/>
      <c r="BHX124" s="9"/>
      <c r="BHY124" s="9"/>
      <c r="BHZ124" s="9"/>
      <c r="BIA124" s="9"/>
      <c r="BIB124" s="9"/>
      <c r="BIC124" s="9"/>
      <c r="BID124" s="9"/>
      <c r="BIE124" s="9"/>
      <c r="BIF124" s="9"/>
      <c r="BIG124" s="9"/>
      <c r="BIH124" s="9"/>
      <c r="BII124" s="9"/>
      <c r="BIJ124" s="9"/>
      <c r="BIK124" s="9"/>
      <c r="BIL124" s="9"/>
      <c r="BIM124" s="9"/>
      <c r="BIN124" s="9"/>
      <c r="BIO124" s="9"/>
      <c r="BIP124" s="9"/>
      <c r="BIQ124" s="9"/>
      <c r="BIR124" s="9"/>
      <c r="BIS124" s="9"/>
      <c r="BIT124" s="9"/>
      <c r="BIU124" s="9"/>
      <c r="BIV124" s="9"/>
      <c r="BIW124" s="9"/>
      <c r="BIX124" s="9"/>
      <c r="BIY124" s="9"/>
      <c r="BIZ124" s="9"/>
      <c r="BJA124" s="9"/>
      <c r="BJB124" s="9"/>
      <c r="BJC124" s="9"/>
      <c r="BJD124" s="9"/>
      <c r="BJE124" s="9"/>
      <c r="BJF124" s="9"/>
      <c r="BJG124" s="9"/>
      <c r="BJH124" s="9"/>
      <c r="BJI124" s="9"/>
      <c r="BJJ124" s="9"/>
      <c r="BJK124" s="9"/>
      <c r="BJL124" s="9"/>
      <c r="BJM124" s="9"/>
      <c r="BJN124" s="9"/>
      <c r="BJO124" s="9"/>
      <c r="BJP124" s="9"/>
      <c r="BJQ124" s="9"/>
      <c r="BJR124" s="9"/>
      <c r="BJS124" s="9"/>
      <c r="BJT124" s="9"/>
      <c r="BJU124" s="9"/>
      <c r="BJV124" s="9"/>
      <c r="BJW124" s="9"/>
      <c r="BJX124" s="9"/>
      <c r="BJY124" s="9"/>
      <c r="BJZ124" s="9"/>
      <c r="BKA124" s="9"/>
      <c r="BKB124" s="9"/>
      <c r="BKC124" s="9"/>
      <c r="BKD124" s="9"/>
      <c r="BKE124" s="9"/>
      <c r="BKF124" s="9"/>
      <c r="BKG124" s="9"/>
      <c r="BKH124" s="9"/>
      <c r="BKI124" s="9"/>
      <c r="BKJ124" s="9"/>
      <c r="BKK124" s="9"/>
      <c r="BKL124" s="9"/>
      <c r="BKM124" s="9"/>
      <c r="BKN124" s="9"/>
      <c r="BKO124" s="9"/>
      <c r="BKP124" s="9"/>
      <c r="BKQ124" s="9"/>
      <c r="BKR124" s="9"/>
      <c r="BKS124" s="9"/>
      <c r="BKT124" s="9"/>
      <c r="BKU124" s="9"/>
      <c r="BKV124" s="9"/>
      <c r="BKW124" s="9"/>
      <c r="BKX124" s="9"/>
      <c r="BKY124" s="9"/>
      <c r="BKZ124" s="9"/>
      <c r="BLA124" s="9"/>
      <c r="BLB124" s="9"/>
      <c r="BLC124" s="9"/>
      <c r="BLD124" s="9"/>
      <c r="BLE124" s="9"/>
      <c r="BLF124" s="9"/>
      <c r="BLG124" s="9"/>
      <c r="BLH124" s="9"/>
      <c r="BLI124" s="9"/>
      <c r="BLJ124" s="9"/>
      <c r="BLK124" s="9"/>
      <c r="BLL124" s="9"/>
      <c r="BLM124" s="9"/>
      <c r="BLN124" s="9"/>
      <c r="BLO124" s="9"/>
      <c r="BLP124" s="9"/>
      <c r="BLQ124" s="9"/>
      <c r="BLR124" s="9"/>
      <c r="BLS124" s="9"/>
      <c r="BLT124" s="9"/>
      <c r="BLU124" s="9"/>
      <c r="BLV124" s="9"/>
      <c r="BLW124" s="9"/>
      <c r="BLX124" s="9"/>
      <c r="BLY124" s="9"/>
      <c r="BLZ124" s="9"/>
      <c r="BMA124" s="9"/>
      <c r="BMB124" s="9"/>
      <c r="BMC124" s="9"/>
      <c r="BMD124" s="9"/>
      <c r="BME124" s="9"/>
      <c r="BMF124" s="9"/>
      <c r="BMG124" s="9"/>
      <c r="BMH124" s="9"/>
      <c r="BMI124" s="9"/>
      <c r="BMJ124" s="9"/>
      <c r="BMK124" s="9"/>
      <c r="BML124" s="9"/>
      <c r="BMM124" s="9"/>
      <c r="BMN124" s="9"/>
      <c r="BMO124" s="9"/>
      <c r="BMP124" s="9"/>
      <c r="BMQ124" s="9"/>
      <c r="BMR124" s="9"/>
      <c r="BMS124" s="9"/>
      <c r="BMT124" s="9"/>
      <c r="BMU124" s="9"/>
      <c r="BMV124" s="9"/>
      <c r="BMW124" s="9"/>
      <c r="BMX124" s="9"/>
      <c r="BMY124" s="9"/>
      <c r="BMZ124" s="9"/>
      <c r="BNA124" s="9"/>
      <c r="BNB124" s="9"/>
      <c r="BNC124" s="9"/>
      <c r="BND124" s="9"/>
      <c r="BNE124" s="9"/>
      <c r="BNF124" s="9"/>
      <c r="BNG124" s="9"/>
      <c r="BNH124" s="9"/>
      <c r="BNI124" s="9"/>
      <c r="BNJ124" s="9"/>
      <c r="BNK124" s="9"/>
      <c r="BNL124" s="9"/>
      <c r="BNM124" s="9"/>
      <c r="BNN124" s="9"/>
      <c r="BNO124" s="9"/>
      <c r="BNP124" s="9"/>
      <c r="BNQ124" s="9"/>
      <c r="BNR124" s="9"/>
      <c r="BNS124" s="9"/>
      <c r="BNT124" s="9"/>
      <c r="BNU124" s="9"/>
      <c r="BNV124" s="9"/>
      <c r="BNW124" s="9"/>
      <c r="BNX124" s="9"/>
      <c r="BNY124" s="9"/>
      <c r="BNZ124" s="9"/>
      <c r="BOA124" s="9"/>
      <c r="BOB124" s="9"/>
      <c r="BOC124" s="9"/>
      <c r="BOD124" s="9"/>
      <c r="BOE124" s="9"/>
      <c r="BOF124" s="9"/>
      <c r="BOG124" s="9"/>
      <c r="BOH124" s="9"/>
      <c r="BOI124" s="9"/>
      <c r="BOJ124" s="9"/>
      <c r="BOK124" s="9"/>
      <c r="BOL124" s="9"/>
      <c r="BOM124" s="9"/>
      <c r="BON124" s="9"/>
      <c r="BOO124" s="9"/>
      <c r="BOP124" s="9"/>
      <c r="BOQ124" s="9"/>
      <c r="BOR124" s="9"/>
      <c r="BOS124" s="9"/>
      <c r="BOT124" s="9"/>
      <c r="BOU124" s="9"/>
      <c r="BOV124" s="9"/>
      <c r="BOW124" s="9"/>
      <c r="BOX124" s="9"/>
      <c r="BOY124" s="9"/>
      <c r="BOZ124" s="9"/>
      <c r="BPA124" s="9"/>
      <c r="BPB124" s="9"/>
      <c r="BPC124" s="9"/>
      <c r="BPD124" s="9"/>
      <c r="BPE124" s="9"/>
      <c r="BPF124" s="9"/>
      <c r="BPG124" s="9"/>
      <c r="BPH124" s="9"/>
      <c r="BPI124" s="9"/>
      <c r="BPJ124" s="9"/>
      <c r="BPK124" s="9"/>
      <c r="BPL124" s="9"/>
      <c r="BPM124" s="9"/>
      <c r="BPN124" s="9"/>
      <c r="BPO124" s="9"/>
      <c r="BPP124" s="9"/>
      <c r="BPQ124" s="9"/>
      <c r="BPR124" s="9"/>
      <c r="BPS124" s="9"/>
      <c r="BPT124" s="9"/>
      <c r="BPU124" s="9"/>
      <c r="BPV124" s="9"/>
      <c r="BPW124" s="9"/>
      <c r="BPX124" s="9"/>
      <c r="BPY124" s="9"/>
      <c r="BPZ124" s="9"/>
      <c r="BQA124" s="9"/>
      <c r="BQB124" s="9"/>
      <c r="BQC124" s="9"/>
      <c r="BQD124" s="9"/>
      <c r="BQE124" s="9"/>
      <c r="BQF124" s="9"/>
      <c r="BQG124" s="9"/>
      <c r="BQH124" s="9"/>
      <c r="BQI124" s="9"/>
      <c r="BQJ124" s="9"/>
      <c r="BQK124" s="9"/>
      <c r="BQL124" s="9"/>
      <c r="BQM124" s="9"/>
      <c r="BQN124" s="9"/>
      <c r="BQO124" s="9"/>
      <c r="BQP124" s="9"/>
      <c r="BQQ124" s="9"/>
      <c r="BQR124" s="9"/>
      <c r="BQS124" s="9"/>
      <c r="BQT124" s="9"/>
      <c r="BQU124" s="9"/>
      <c r="BQV124" s="9"/>
      <c r="BQW124" s="9"/>
      <c r="BQX124" s="9"/>
      <c r="BQY124" s="9"/>
      <c r="BQZ124" s="9"/>
      <c r="BRA124" s="9"/>
      <c r="BRB124" s="9"/>
      <c r="BRC124" s="9"/>
      <c r="BRD124" s="9"/>
      <c r="BRE124" s="9"/>
      <c r="BRF124" s="9"/>
      <c r="BRG124" s="9"/>
      <c r="BRH124" s="9"/>
      <c r="BRI124" s="9"/>
      <c r="BRJ124" s="9"/>
      <c r="BRK124" s="9"/>
      <c r="BRL124" s="9"/>
      <c r="BRM124" s="9"/>
      <c r="BRN124" s="9"/>
      <c r="BRO124" s="9"/>
      <c r="BRP124" s="9"/>
      <c r="BRQ124" s="9"/>
      <c r="BRR124" s="9"/>
      <c r="BRS124" s="9"/>
      <c r="BRT124" s="9"/>
      <c r="BRU124" s="9"/>
      <c r="BRV124" s="9"/>
      <c r="BRW124" s="9"/>
      <c r="BRX124" s="9"/>
      <c r="BRY124" s="9"/>
      <c r="BRZ124" s="9"/>
      <c r="BSA124" s="9"/>
      <c r="BSB124" s="9"/>
      <c r="BSC124" s="9"/>
      <c r="BSD124" s="9"/>
      <c r="BSE124" s="9"/>
      <c r="BSF124" s="9"/>
      <c r="BSG124" s="9"/>
      <c r="BSH124" s="9"/>
      <c r="BSI124" s="9"/>
      <c r="BSJ124" s="9"/>
      <c r="BSK124" s="9"/>
      <c r="BSL124" s="9"/>
      <c r="BSM124" s="9"/>
      <c r="BSN124" s="9"/>
      <c r="BSO124" s="9"/>
      <c r="BSP124" s="9"/>
      <c r="BSQ124" s="9"/>
      <c r="BSR124" s="9"/>
      <c r="BSS124" s="9"/>
      <c r="BST124" s="9"/>
      <c r="BSU124" s="9"/>
      <c r="BSV124" s="9"/>
      <c r="BSW124" s="9"/>
      <c r="BSX124" s="9"/>
      <c r="BSY124" s="9"/>
      <c r="BSZ124" s="9"/>
      <c r="BTA124" s="9"/>
      <c r="BTB124" s="9"/>
      <c r="BTC124" s="9"/>
      <c r="BTD124" s="9"/>
      <c r="BTE124" s="9"/>
      <c r="BTF124" s="9"/>
      <c r="BTG124" s="9"/>
      <c r="BTH124" s="9"/>
      <c r="BTI124" s="9"/>
      <c r="BTJ124" s="9"/>
      <c r="BTK124" s="9"/>
      <c r="BTL124" s="9"/>
      <c r="BTM124" s="9"/>
      <c r="BTN124" s="9"/>
      <c r="BTO124" s="9"/>
      <c r="BTP124" s="9"/>
      <c r="BTQ124" s="9"/>
      <c r="BTR124" s="9"/>
      <c r="BTS124" s="9"/>
      <c r="BTT124" s="9"/>
      <c r="BTU124" s="9"/>
      <c r="BTV124" s="9"/>
      <c r="BTW124" s="9"/>
      <c r="BTX124" s="9"/>
      <c r="BTY124" s="9"/>
      <c r="BTZ124" s="9"/>
      <c r="BUA124" s="9"/>
      <c r="BUB124" s="9"/>
      <c r="BUC124" s="9"/>
      <c r="BUD124" s="9"/>
    </row>
    <row r="125" spans="1:1902" s="1" customFormat="1" ht="14.25" x14ac:dyDescent="0.2">
      <c r="A125" s="17"/>
      <c r="B125" s="44">
        <v>411</v>
      </c>
      <c r="C125" s="45" t="s">
        <v>1</v>
      </c>
      <c r="D125" s="74">
        <f>D17</f>
        <v>72126000</v>
      </c>
      <c r="E125" s="74">
        <f t="shared" ref="E125:H125" si="30">E17</f>
        <v>72126000</v>
      </c>
      <c r="F125" s="74">
        <f t="shared" si="30"/>
        <v>42170636.210000001</v>
      </c>
      <c r="G125" s="74">
        <f>F125/E125%</f>
        <v>58.468009053600646</v>
      </c>
      <c r="H125" s="74">
        <f t="shared" si="30"/>
        <v>29955363.789999999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  <c r="II125" s="9"/>
      <c r="IJ125" s="9"/>
      <c r="IK125" s="9"/>
      <c r="IL125" s="9"/>
      <c r="IM125" s="9"/>
      <c r="IN125" s="9"/>
      <c r="IO125" s="9"/>
      <c r="IP125" s="9"/>
      <c r="IQ125" s="9"/>
      <c r="IR125" s="9"/>
      <c r="IS125" s="9"/>
      <c r="IT125" s="9"/>
      <c r="IU125" s="9"/>
      <c r="IV125" s="9"/>
      <c r="IW125" s="9"/>
      <c r="IX125" s="9"/>
      <c r="IY125" s="9"/>
      <c r="IZ125" s="9"/>
      <c r="JA125" s="9"/>
      <c r="JB125" s="9"/>
      <c r="JC125" s="9"/>
      <c r="JD125" s="9"/>
      <c r="JE125" s="9"/>
      <c r="JF125" s="9"/>
      <c r="JG125" s="9"/>
      <c r="JH125" s="9"/>
      <c r="JI125" s="9"/>
      <c r="JJ125" s="9"/>
      <c r="JK125" s="9"/>
      <c r="JL125" s="9"/>
      <c r="JM125" s="9"/>
      <c r="JN125" s="9"/>
      <c r="JO125" s="9"/>
      <c r="JP125" s="9"/>
      <c r="JQ125" s="9"/>
      <c r="JR125" s="9"/>
      <c r="JS125" s="9"/>
      <c r="JT125" s="9"/>
      <c r="JU125" s="9"/>
      <c r="JV125" s="9"/>
      <c r="JW125" s="9"/>
      <c r="JX125" s="9"/>
      <c r="JY125" s="9"/>
      <c r="JZ125" s="9"/>
      <c r="KA125" s="9"/>
      <c r="KB125" s="9"/>
      <c r="KC125" s="9"/>
      <c r="KD125" s="9"/>
      <c r="KE125" s="9"/>
      <c r="KF125" s="9"/>
      <c r="KG125" s="9"/>
      <c r="KH125" s="9"/>
      <c r="KI125" s="9"/>
      <c r="KJ125" s="9"/>
      <c r="KK125" s="9"/>
      <c r="KL125" s="9"/>
      <c r="KM125" s="9"/>
      <c r="KN125" s="9"/>
      <c r="KO125" s="9"/>
      <c r="KP125" s="9"/>
      <c r="KQ125" s="9"/>
      <c r="KR125" s="9"/>
      <c r="KS125" s="9"/>
      <c r="KT125" s="9"/>
      <c r="KU125" s="9"/>
      <c r="KV125" s="9"/>
      <c r="KW125" s="9"/>
      <c r="KX125" s="9"/>
      <c r="KY125" s="9"/>
      <c r="KZ125" s="9"/>
      <c r="LA125" s="9"/>
      <c r="LB125" s="9"/>
      <c r="LC125" s="9"/>
      <c r="LD125" s="9"/>
      <c r="LE125" s="9"/>
      <c r="LF125" s="9"/>
      <c r="LG125" s="9"/>
      <c r="LH125" s="9"/>
      <c r="LI125" s="9"/>
      <c r="LJ125" s="9"/>
      <c r="LK125" s="9"/>
      <c r="LL125" s="9"/>
      <c r="LM125" s="9"/>
      <c r="LN125" s="9"/>
      <c r="LO125" s="9"/>
      <c r="LP125" s="9"/>
      <c r="LQ125" s="9"/>
      <c r="LR125" s="9"/>
      <c r="LS125" s="9"/>
      <c r="LT125" s="9"/>
      <c r="LU125" s="9"/>
      <c r="LV125" s="9"/>
      <c r="LW125" s="9"/>
      <c r="LX125" s="9"/>
      <c r="LY125" s="9"/>
      <c r="LZ125" s="9"/>
      <c r="MA125" s="9"/>
      <c r="MB125" s="9"/>
      <c r="MC125" s="9"/>
      <c r="MD125" s="9"/>
      <c r="ME125" s="9"/>
      <c r="MF125" s="9"/>
      <c r="MG125" s="9"/>
      <c r="MH125" s="9"/>
      <c r="MI125" s="9"/>
      <c r="MJ125" s="9"/>
      <c r="MK125" s="9"/>
      <c r="ML125" s="9"/>
      <c r="MM125" s="9"/>
      <c r="MN125" s="9"/>
      <c r="MO125" s="9"/>
      <c r="MP125" s="9"/>
      <c r="MQ125" s="9"/>
      <c r="MR125" s="9"/>
      <c r="MS125" s="9"/>
      <c r="MT125" s="9"/>
      <c r="MU125" s="9"/>
      <c r="MV125" s="9"/>
      <c r="MW125" s="9"/>
      <c r="MX125" s="9"/>
      <c r="MY125" s="9"/>
      <c r="MZ125" s="9"/>
      <c r="NA125" s="9"/>
      <c r="NB125" s="9"/>
      <c r="NC125" s="9"/>
      <c r="ND125" s="9"/>
      <c r="NE125" s="9"/>
      <c r="NF125" s="9"/>
      <c r="NG125" s="9"/>
      <c r="NH125" s="9"/>
      <c r="NI125" s="9"/>
      <c r="NJ125" s="9"/>
      <c r="NK125" s="9"/>
      <c r="NL125" s="9"/>
      <c r="NM125" s="9"/>
      <c r="NN125" s="9"/>
      <c r="NO125" s="9"/>
      <c r="NP125" s="9"/>
      <c r="NQ125" s="9"/>
      <c r="NR125" s="9"/>
      <c r="NS125" s="9"/>
      <c r="NT125" s="9"/>
      <c r="NU125" s="9"/>
      <c r="NV125" s="9"/>
      <c r="NW125" s="9"/>
      <c r="NX125" s="9"/>
      <c r="NY125" s="9"/>
      <c r="NZ125" s="9"/>
      <c r="OA125" s="9"/>
      <c r="OB125" s="9"/>
      <c r="OC125" s="9"/>
      <c r="OD125" s="9"/>
      <c r="OE125" s="9"/>
      <c r="OF125" s="9"/>
      <c r="OG125" s="9"/>
      <c r="OH125" s="9"/>
      <c r="OI125" s="9"/>
      <c r="OJ125" s="9"/>
      <c r="OK125" s="9"/>
      <c r="OL125" s="9"/>
      <c r="OM125" s="9"/>
      <c r="ON125" s="9"/>
      <c r="OO125" s="9"/>
      <c r="OP125" s="9"/>
      <c r="OQ125" s="9"/>
      <c r="OR125" s="9"/>
      <c r="OS125" s="9"/>
      <c r="OT125" s="9"/>
      <c r="OU125" s="9"/>
      <c r="OV125" s="9"/>
      <c r="OW125" s="9"/>
      <c r="OX125" s="9"/>
      <c r="OY125" s="9"/>
      <c r="OZ125" s="9"/>
      <c r="PA125" s="9"/>
      <c r="PB125" s="9"/>
      <c r="PC125" s="9"/>
      <c r="PD125" s="9"/>
      <c r="PE125" s="9"/>
      <c r="PF125" s="9"/>
      <c r="PG125" s="9"/>
      <c r="PH125" s="9"/>
      <c r="PI125" s="9"/>
      <c r="PJ125" s="9"/>
      <c r="PK125" s="9"/>
      <c r="PL125" s="9"/>
      <c r="PM125" s="9"/>
      <c r="PN125" s="9"/>
      <c r="PO125" s="9"/>
      <c r="PP125" s="9"/>
      <c r="PQ125" s="9"/>
      <c r="PR125" s="9"/>
      <c r="PS125" s="9"/>
      <c r="PT125" s="9"/>
      <c r="PU125" s="9"/>
      <c r="PV125" s="9"/>
      <c r="PW125" s="9"/>
      <c r="PX125" s="9"/>
      <c r="PY125" s="9"/>
      <c r="PZ125" s="9"/>
      <c r="QA125" s="9"/>
      <c r="QB125" s="9"/>
      <c r="QC125" s="9"/>
      <c r="QD125" s="9"/>
      <c r="QE125" s="9"/>
      <c r="QF125" s="9"/>
      <c r="QG125" s="9"/>
      <c r="QH125" s="9"/>
      <c r="QI125" s="9"/>
      <c r="QJ125" s="9"/>
      <c r="QK125" s="9"/>
      <c r="QL125" s="9"/>
      <c r="QM125" s="9"/>
      <c r="QN125" s="9"/>
      <c r="QO125" s="9"/>
      <c r="QP125" s="9"/>
      <c r="QQ125" s="9"/>
      <c r="QR125" s="9"/>
      <c r="QS125" s="9"/>
      <c r="QT125" s="9"/>
      <c r="QU125" s="9"/>
      <c r="QV125" s="9"/>
      <c r="QW125" s="9"/>
      <c r="QX125" s="9"/>
      <c r="QY125" s="9"/>
      <c r="QZ125" s="9"/>
      <c r="RA125" s="9"/>
      <c r="RB125" s="9"/>
      <c r="RC125" s="9"/>
      <c r="RD125" s="9"/>
      <c r="RE125" s="9"/>
      <c r="RF125" s="9"/>
      <c r="RG125" s="9"/>
      <c r="RH125" s="9"/>
      <c r="RI125" s="9"/>
      <c r="RJ125" s="9"/>
      <c r="RK125" s="9"/>
      <c r="RL125" s="9"/>
      <c r="RM125" s="9"/>
      <c r="RN125" s="9"/>
      <c r="RO125" s="9"/>
      <c r="RP125" s="9"/>
      <c r="RQ125" s="9"/>
      <c r="RR125" s="9"/>
      <c r="RS125" s="9"/>
      <c r="RT125" s="9"/>
      <c r="RU125" s="9"/>
      <c r="RV125" s="9"/>
      <c r="RW125" s="9"/>
      <c r="RX125" s="9"/>
      <c r="RY125" s="9"/>
      <c r="RZ125" s="9"/>
      <c r="SA125" s="9"/>
      <c r="SB125" s="9"/>
      <c r="SC125" s="9"/>
      <c r="SD125" s="9"/>
      <c r="SE125" s="9"/>
      <c r="SF125" s="9"/>
      <c r="SG125" s="9"/>
      <c r="SH125" s="9"/>
      <c r="SI125" s="9"/>
      <c r="SJ125" s="9"/>
      <c r="SK125" s="9"/>
      <c r="SL125" s="9"/>
      <c r="SM125" s="9"/>
      <c r="SN125" s="9"/>
      <c r="SO125" s="9"/>
      <c r="SP125" s="9"/>
      <c r="SQ125" s="9"/>
      <c r="SR125" s="9"/>
      <c r="SS125" s="9"/>
      <c r="ST125" s="9"/>
      <c r="SU125" s="9"/>
      <c r="SV125" s="9"/>
      <c r="SW125" s="9"/>
      <c r="SX125" s="9"/>
      <c r="SY125" s="9"/>
      <c r="SZ125" s="9"/>
      <c r="TA125" s="9"/>
      <c r="TB125" s="9"/>
      <c r="TC125" s="9"/>
      <c r="TD125" s="9"/>
      <c r="TE125" s="9"/>
      <c r="TF125" s="9"/>
      <c r="TG125" s="9"/>
      <c r="TH125" s="9"/>
      <c r="TI125" s="9"/>
      <c r="TJ125" s="9"/>
      <c r="TK125" s="9"/>
      <c r="TL125" s="9"/>
      <c r="TM125" s="9"/>
      <c r="TN125" s="9"/>
      <c r="TO125" s="9"/>
      <c r="TP125" s="9"/>
      <c r="TQ125" s="9"/>
      <c r="TR125" s="9"/>
      <c r="TS125" s="9"/>
      <c r="TT125" s="9"/>
      <c r="TU125" s="9"/>
      <c r="TV125" s="9"/>
      <c r="TW125" s="9"/>
      <c r="TX125" s="9"/>
      <c r="TY125" s="9"/>
      <c r="TZ125" s="9"/>
      <c r="UA125" s="9"/>
      <c r="UB125" s="9"/>
      <c r="UC125" s="9"/>
      <c r="UD125" s="9"/>
      <c r="UE125" s="9"/>
      <c r="UF125" s="9"/>
      <c r="UG125" s="9"/>
      <c r="UH125" s="9"/>
      <c r="UI125" s="9"/>
      <c r="UJ125" s="9"/>
      <c r="UK125" s="9"/>
      <c r="UL125" s="9"/>
      <c r="UM125" s="9"/>
      <c r="UN125" s="9"/>
      <c r="UO125" s="9"/>
      <c r="UP125" s="9"/>
      <c r="UQ125" s="9"/>
      <c r="UR125" s="9"/>
      <c r="US125" s="9"/>
      <c r="UT125" s="9"/>
      <c r="UU125" s="9"/>
      <c r="UV125" s="9"/>
      <c r="UW125" s="9"/>
      <c r="UX125" s="9"/>
      <c r="UY125" s="9"/>
      <c r="UZ125" s="9"/>
      <c r="VA125" s="9"/>
      <c r="VB125" s="9"/>
      <c r="VC125" s="9"/>
      <c r="VD125" s="9"/>
      <c r="VE125" s="9"/>
      <c r="VF125" s="9"/>
      <c r="VG125" s="9"/>
      <c r="VH125" s="9"/>
      <c r="VI125" s="9"/>
      <c r="VJ125" s="9"/>
      <c r="VK125" s="9"/>
      <c r="VL125" s="9"/>
      <c r="VM125" s="9"/>
      <c r="VN125" s="9"/>
      <c r="VO125" s="9"/>
      <c r="VP125" s="9"/>
      <c r="VQ125" s="9"/>
      <c r="VR125" s="9"/>
      <c r="VS125" s="9"/>
      <c r="VT125" s="9"/>
      <c r="VU125" s="9"/>
      <c r="VV125" s="9"/>
      <c r="VW125" s="9"/>
      <c r="VX125" s="9"/>
      <c r="VY125" s="9"/>
      <c r="VZ125" s="9"/>
      <c r="WA125" s="9"/>
      <c r="WB125" s="9"/>
      <c r="WC125" s="9"/>
      <c r="WD125" s="9"/>
      <c r="WE125" s="9"/>
      <c r="WF125" s="9"/>
      <c r="WG125" s="9"/>
      <c r="WH125" s="9"/>
      <c r="WI125" s="9"/>
      <c r="WJ125" s="9"/>
      <c r="WK125" s="9"/>
      <c r="WL125" s="9"/>
      <c r="WM125" s="9"/>
      <c r="WN125" s="9"/>
      <c r="WO125" s="9"/>
      <c r="WP125" s="9"/>
      <c r="WQ125" s="9"/>
      <c r="WR125" s="9"/>
      <c r="WS125" s="9"/>
      <c r="WT125" s="9"/>
      <c r="WU125" s="9"/>
      <c r="WV125" s="9"/>
      <c r="WW125" s="9"/>
      <c r="WX125" s="9"/>
      <c r="WY125" s="9"/>
      <c r="WZ125" s="9"/>
      <c r="XA125" s="9"/>
      <c r="XB125" s="9"/>
      <c r="XC125" s="9"/>
      <c r="XD125" s="9"/>
      <c r="XE125" s="9"/>
      <c r="XF125" s="9"/>
      <c r="XG125" s="9"/>
      <c r="XH125" s="9"/>
      <c r="XI125" s="9"/>
      <c r="XJ125" s="9"/>
      <c r="XK125" s="9"/>
      <c r="XL125" s="9"/>
      <c r="XM125" s="9"/>
      <c r="XN125" s="9"/>
      <c r="XO125" s="9"/>
      <c r="XP125" s="9"/>
      <c r="XQ125" s="9"/>
      <c r="XR125" s="9"/>
      <c r="XS125" s="9"/>
      <c r="XT125" s="9"/>
      <c r="XU125" s="9"/>
      <c r="XV125" s="9"/>
      <c r="XW125" s="9"/>
      <c r="XX125" s="9"/>
      <c r="XY125" s="9"/>
      <c r="XZ125" s="9"/>
      <c r="YA125" s="9"/>
      <c r="YB125" s="9"/>
      <c r="YC125" s="9"/>
      <c r="YD125" s="9"/>
      <c r="YE125" s="9"/>
      <c r="YF125" s="9"/>
      <c r="YG125" s="9"/>
      <c r="YH125" s="9"/>
      <c r="YI125" s="9"/>
      <c r="YJ125" s="9"/>
      <c r="YK125" s="9"/>
      <c r="YL125" s="9"/>
      <c r="YM125" s="9"/>
      <c r="YN125" s="9"/>
      <c r="YO125" s="9"/>
      <c r="YP125" s="9"/>
      <c r="YQ125" s="9"/>
      <c r="YR125" s="9"/>
      <c r="YS125" s="9"/>
      <c r="YT125" s="9"/>
      <c r="YU125" s="9"/>
      <c r="YV125" s="9"/>
      <c r="YW125" s="9"/>
      <c r="YX125" s="9"/>
      <c r="YY125" s="9"/>
      <c r="YZ125" s="9"/>
      <c r="ZA125" s="9"/>
      <c r="ZB125" s="9"/>
      <c r="ZC125" s="9"/>
      <c r="ZD125" s="9"/>
      <c r="ZE125" s="9"/>
      <c r="ZF125" s="9"/>
      <c r="ZG125" s="9"/>
      <c r="ZH125" s="9"/>
      <c r="ZI125" s="9"/>
      <c r="ZJ125" s="9"/>
      <c r="ZK125" s="9"/>
      <c r="ZL125" s="9"/>
      <c r="ZM125" s="9"/>
      <c r="ZN125" s="9"/>
      <c r="ZO125" s="9"/>
      <c r="ZP125" s="9"/>
      <c r="ZQ125" s="9"/>
      <c r="ZR125" s="9"/>
      <c r="ZS125" s="9"/>
      <c r="ZT125" s="9"/>
      <c r="ZU125" s="9"/>
      <c r="ZV125" s="9"/>
      <c r="ZW125" s="9"/>
      <c r="ZX125" s="9"/>
      <c r="ZY125" s="9"/>
      <c r="ZZ125" s="9"/>
      <c r="AAA125" s="9"/>
      <c r="AAB125" s="9"/>
      <c r="AAC125" s="9"/>
      <c r="AAD125" s="9"/>
      <c r="AAE125" s="9"/>
      <c r="AAF125" s="9"/>
      <c r="AAG125" s="9"/>
      <c r="AAH125" s="9"/>
      <c r="AAI125" s="9"/>
      <c r="AAJ125" s="9"/>
      <c r="AAK125" s="9"/>
      <c r="AAL125" s="9"/>
      <c r="AAM125" s="9"/>
      <c r="AAN125" s="9"/>
      <c r="AAO125" s="9"/>
      <c r="AAP125" s="9"/>
      <c r="AAQ125" s="9"/>
      <c r="AAR125" s="9"/>
      <c r="AAS125" s="9"/>
      <c r="AAT125" s="9"/>
      <c r="AAU125" s="9"/>
      <c r="AAV125" s="9"/>
      <c r="AAW125" s="9"/>
      <c r="AAX125" s="9"/>
      <c r="AAY125" s="9"/>
      <c r="AAZ125" s="9"/>
      <c r="ABA125" s="9"/>
      <c r="ABB125" s="9"/>
      <c r="ABC125" s="9"/>
      <c r="ABD125" s="9"/>
      <c r="ABE125" s="9"/>
      <c r="ABF125" s="9"/>
      <c r="ABG125" s="9"/>
      <c r="ABH125" s="9"/>
      <c r="ABI125" s="9"/>
      <c r="ABJ125" s="9"/>
      <c r="ABK125" s="9"/>
      <c r="ABL125" s="9"/>
      <c r="ABM125" s="9"/>
      <c r="ABN125" s="9"/>
      <c r="ABO125" s="9"/>
      <c r="ABP125" s="9"/>
      <c r="ABQ125" s="9"/>
      <c r="ABR125" s="9"/>
      <c r="ABS125" s="9"/>
      <c r="ABT125" s="9"/>
      <c r="ABU125" s="9"/>
      <c r="ABV125" s="9"/>
      <c r="ABW125" s="9"/>
      <c r="ABX125" s="9"/>
      <c r="ABY125" s="9"/>
      <c r="ABZ125" s="9"/>
      <c r="ACA125" s="9"/>
      <c r="ACB125" s="9"/>
      <c r="ACC125" s="9"/>
      <c r="ACD125" s="9"/>
      <c r="ACE125" s="9"/>
      <c r="ACF125" s="9"/>
      <c r="ACG125" s="9"/>
      <c r="ACH125" s="9"/>
      <c r="ACI125" s="9"/>
      <c r="ACJ125" s="9"/>
      <c r="ACK125" s="9"/>
      <c r="ACL125" s="9"/>
      <c r="ACM125" s="9"/>
      <c r="ACN125" s="9"/>
      <c r="ACO125" s="9"/>
      <c r="ACP125" s="9"/>
      <c r="ACQ125" s="9"/>
      <c r="ACR125" s="9"/>
      <c r="ACS125" s="9"/>
      <c r="ACT125" s="9"/>
      <c r="ACU125" s="9"/>
      <c r="ACV125" s="9"/>
      <c r="ACW125" s="9"/>
      <c r="ACX125" s="9"/>
      <c r="ACY125" s="9"/>
      <c r="ACZ125" s="9"/>
      <c r="ADA125" s="9"/>
      <c r="ADB125" s="9"/>
      <c r="ADC125" s="9"/>
      <c r="ADD125" s="9"/>
      <c r="ADE125" s="9"/>
      <c r="ADF125" s="9"/>
      <c r="ADG125" s="9"/>
      <c r="ADH125" s="9"/>
      <c r="ADI125" s="9"/>
      <c r="ADJ125" s="9"/>
      <c r="ADK125" s="9"/>
      <c r="ADL125" s="9"/>
      <c r="ADM125" s="9"/>
      <c r="ADN125" s="9"/>
      <c r="ADO125" s="9"/>
      <c r="ADP125" s="9"/>
      <c r="ADQ125" s="9"/>
      <c r="ADR125" s="9"/>
      <c r="ADS125" s="9"/>
      <c r="ADT125" s="9"/>
      <c r="ADU125" s="9"/>
      <c r="ADV125" s="9"/>
      <c r="ADW125" s="9"/>
      <c r="ADX125" s="9"/>
      <c r="ADY125" s="9"/>
      <c r="ADZ125" s="9"/>
      <c r="AEA125" s="9"/>
      <c r="AEB125" s="9"/>
      <c r="AEC125" s="9"/>
      <c r="AED125" s="9"/>
      <c r="AEE125" s="9"/>
      <c r="AEF125" s="9"/>
      <c r="AEG125" s="9"/>
      <c r="AEH125" s="9"/>
      <c r="AEI125" s="9"/>
      <c r="AEJ125" s="9"/>
      <c r="AEK125" s="9"/>
      <c r="AEL125" s="9"/>
      <c r="AEM125" s="9"/>
      <c r="AEN125" s="9"/>
      <c r="AEO125" s="9"/>
      <c r="AEP125" s="9"/>
      <c r="AEQ125" s="9"/>
      <c r="AER125" s="9"/>
      <c r="AES125" s="9"/>
      <c r="AET125" s="9"/>
      <c r="AEU125" s="9"/>
      <c r="AEV125" s="9"/>
      <c r="AEW125" s="9"/>
      <c r="AEX125" s="9"/>
      <c r="AEY125" s="9"/>
      <c r="AEZ125" s="9"/>
      <c r="AFA125" s="9"/>
      <c r="AFB125" s="9"/>
      <c r="AFC125" s="9"/>
      <c r="AFD125" s="9"/>
      <c r="AFE125" s="9"/>
      <c r="AFF125" s="9"/>
      <c r="AFG125" s="9"/>
      <c r="AFH125" s="9"/>
      <c r="AFI125" s="9"/>
      <c r="AFJ125" s="9"/>
      <c r="AFK125" s="9"/>
      <c r="AFL125" s="9"/>
      <c r="AFM125" s="9"/>
      <c r="AFN125" s="9"/>
      <c r="AFO125" s="9"/>
      <c r="AFP125" s="9"/>
      <c r="AFQ125" s="9"/>
      <c r="AFR125" s="9"/>
      <c r="AFS125" s="9"/>
      <c r="AFT125" s="9"/>
      <c r="AFU125" s="9"/>
      <c r="AFV125" s="9"/>
      <c r="AFW125" s="9"/>
      <c r="AFX125" s="9"/>
      <c r="AFY125" s="9"/>
      <c r="AFZ125" s="9"/>
      <c r="AGA125" s="9"/>
      <c r="AGB125" s="9"/>
      <c r="AGC125" s="9"/>
      <c r="AGD125" s="9"/>
      <c r="AGE125" s="9"/>
      <c r="AGF125" s="9"/>
      <c r="AGG125" s="9"/>
      <c r="AGH125" s="9"/>
      <c r="AGI125" s="9"/>
      <c r="AGJ125" s="9"/>
      <c r="AGK125" s="9"/>
      <c r="AGL125" s="9"/>
      <c r="AGM125" s="9"/>
      <c r="AGN125" s="9"/>
      <c r="AGO125" s="9"/>
      <c r="AGP125" s="9"/>
      <c r="AGQ125" s="9"/>
      <c r="AGR125" s="9"/>
      <c r="AGS125" s="9"/>
      <c r="AGT125" s="9"/>
      <c r="AGU125" s="9"/>
      <c r="AGV125" s="9"/>
      <c r="AGW125" s="9"/>
      <c r="AGX125" s="9"/>
      <c r="AGY125" s="9"/>
      <c r="AGZ125" s="9"/>
      <c r="AHA125" s="9"/>
      <c r="AHB125" s="9"/>
      <c r="AHC125" s="9"/>
      <c r="AHD125" s="9"/>
      <c r="AHE125" s="9"/>
      <c r="AHF125" s="9"/>
      <c r="AHG125" s="9"/>
      <c r="AHH125" s="9"/>
      <c r="AHI125" s="9"/>
      <c r="AHJ125" s="9"/>
      <c r="AHK125" s="9"/>
      <c r="AHL125" s="9"/>
      <c r="AHM125" s="9"/>
      <c r="AHN125" s="9"/>
      <c r="AHO125" s="9"/>
      <c r="AHP125" s="9"/>
      <c r="AHQ125" s="9"/>
      <c r="AHR125" s="9"/>
      <c r="AHS125" s="9"/>
      <c r="AHT125" s="9"/>
      <c r="AHU125" s="9"/>
      <c r="AHV125" s="9"/>
      <c r="AHW125" s="9"/>
      <c r="AHX125" s="9"/>
      <c r="AHY125" s="9"/>
      <c r="AHZ125" s="9"/>
      <c r="AIA125" s="9"/>
      <c r="AIB125" s="9"/>
      <c r="AIC125" s="9"/>
      <c r="AID125" s="9"/>
      <c r="AIE125" s="9"/>
      <c r="AIF125" s="9"/>
      <c r="AIG125" s="9"/>
      <c r="AIH125" s="9"/>
      <c r="AII125" s="9"/>
      <c r="AIJ125" s="9"/>
      <c r="AIK125" s="9"/>
      <c r="AIL125" s="9"/>
      <c r="AIM125" s="9"/>
      <c r="AIN125" s="9"/>
      <c r="AIO125" s="9"/>
      <c r="AIP125" s="9"/>
      <c r="AIQ125" s="9"/>
      <c r="AIR125" s="9"/>
      <c r="AIS125" s="9"/>
      <c r="AIT125" s="9"/>
      <c r="AIU125" s="9"/>
      <c r="AIV125" s="9"/>
      <c r="AIW125" s="9"/>
      <c r="AIX125" s="9"/>
      <c r="AIY125" s="9"/>
      <c r="AIZ125" s="9"/>
      <c r="AJA125" s="9"/>
      <c r="AJB125" s="9"/>
      <c r="AJC125" s="9"/>
      <c r="AJD125" s="9"/>
      <c r="AJE125" s="9"/>
      <c r="AJF125" s="9"/>
      <c r="AJG125" s="9"/>
      <c r="AJH125" s="9"/>
      <c r="AJI125" s="9"/>
      <c r="AJJ125" s="9"/>
      <c r="AJK125" s="9"/>
      <c r="AJL125" s="9"/>
      <c r="AJM125" s="9"/>
      <c r="AJN125" s="9"/>
      <c r="AJO125" s="9"/>
      <c r="AJP125" s="9"/>
      <c r="AJQ125" s="9"/>
      <c r="AJR125" s="9"/>
      <c r="AJS125" s="9"/>
      <c r="AJT125" s="9"/>
      <c r="AJU125" s="9"/>
      <c r="AJV125" s="9"/>
      <c r="AJW125" s="9"/>
      <c r="AJX125" s="9"/>
      <c r="AJY125" s="9"/>
      <c r="AJZ125" s="9"/>
      <c r="AKA125" s="9"/>
      <c r="AKB125" s="9"/>
      <c r="AKC125" s="9"/>
      <c r="AKD125" s="9"/>
      <c r="AKE125" s="9"/>
      <c r="AKF125" s="9"/>
      <c r="AKG125" s="9"/>
      <c r="AKH125" s="9"/>
      <c r="AKI125" s="9"/>
      <c r="AKJ125" s="9"/>
      <c r="AKK125" s="9"/>
      <c r="AKL125" s="9"/>
      <c r="AKM125" s="9"/>
      <c r="AKN125" s="9"/>
      <c r="AKO125" s="9"/>
      <c r="AKP125" s="9"/>
      <c r="AKQ125" s="9"/>
      <c r="AKR125" s="9"/>
      <c r="AKS125" s="9"/>
      <c r="AKT125" s="9"/>
      <c r="AKU125" s="9"/>
      <c r="AKV125" s="9"/>
      <c r="AKW125" s="9"/>
      <c r="AKX125" s="9"/>
      <c r="AKY125" s="9"/>
      <c r="AKZ125" s="9"/>
      <c r="ALA125" s="9"/>
      <c r="ALB125" s="9"/>
      <c r="ALC125" s="9"/>
      <c r="ALD125" s="9"/>
      <c r="ALE125" s="9"/>
      <c r="ALF125" s="9"/>
      <c r="ALG125" s="9"/>
      <c r="ALH125" s="9"/>
      <c r="ALI125" s="9"/>
      <c r="ALJ125" s="9"/>
      <c r="ALK125" s="9"/>
      <c r="ALL125" s="9"/>
      <c r="ALM125" s="9"/>
      <c r="ALN125" s="9"/>
      <c r="ALO125" s="9"/>
      <c r="ALP125" s="9"/>
      <c r="ALQ125" s="9"/>
      <c r="ALR125" s="9"/>
      <c r="ALS125" s="9"/>
      <c r="ALT125" s="9"/>
      <c r="ALU125" s="9"/>
      <c r="ALV125" s="9"/>
      <c r="ALW125" s="9"/>
      <c r="ALX125" s="9"/>
      <c r="ALY125" s="9"/>
      <c r="ALZ125" s="9"/>
      <c r="AMA125" s="9"/>
      <c r="AMB125" s="9"/>
      <c r="AMC125" s="9"/>
      <c r="AMD125" s="9"/>
      <c r="AME125" s="9"/>
      <c r="AMF125" s="9"/>
      <c r="AMG125" s="9"/>
      <c r="AMH125" s="9"/>
      <c r="AMI125" s="9"/>
      <c r="AMJ125" s="9"/>
      <c r="AMK125" s="9"/>
      <c r="AML125" s="9"/>
      <c r="AMM125" s="9"/>
      <c r="AMN125" s="9"/>
      <c r="AMO125" s="9"/>
      <c r="AMP125" s="9"/>
      <c r="AMQ125" s="9"/>
      <c r="AMR125" s="9"/>
      <c r="AMS125" s="9"/>
      <c r="AMT125" s="9"/>
      <c r="AMU125" s="9"/>
      <c r="AMV125" s="9"/>
      <c r="AMW125" s="9"/>
      <c r="AMX125" s="9"/>
      <c r="AMY125" s="9"/>
      <c r="AMZ125" s="9"/>
      <c r="ANA125" s="9"/>
      <c r="ANB125" s="9"/>
      <c r="ANC125" s="9"/>
      <c r="AND125" s="9"/>
      <c r="ANE125" s="9"/>
      <c r="ANF125" s="9"/>
      <c r="ANG125" s="9"/>
      <c r="ANH125" s="9"/>
      <c r="ANI125" s="9"/>
      <c r="ANJ125" s="9"/>
      <c r="ANK125" s="9"/>
      <c r="ANL125" s="9"/>
      <c r="ANM125" s="9"/>
      <c r="ANN125" s="9"/>
      <c r="ANO125" s="9"/>
      <c r="ANP125" s="9"/>
      <c r="ANQ125" s="9"/>
      <c r="ANR125" s="9"/>
      <c r="ANS125" s="9"/>
      <c r="ANT125" s="9"/>
      <c r="ANU125" s="9"/>
      <c r="ANV125" s="9"/>
      <c r="ANW125" s="9"/>
      <c r="ANX125" s="9"/>
      <c r="ANY125" s="9"/>
      <c r="ANZ125" s="9"/>
      <c r="AOA125" s="9"/>
      <c r="AOB125" s="9"/>
      <c r="AOC125" s="9"/>
      <c r="AOD125" s="9"/>
      <c r="AOE125" s="9"/>
      <c r="AOF125" s="9"/>
      <c r="AOG125" s="9"/>
      <c r="AOH125" s="9"/>
      <c r="AOI125" s="9"/>
      <c r="AOJ125" s="9"/>
      <c r="AOK125" s="9"/>
      <c r="AOL125" s="9"/>
      <c r="AOM125" s="9"/>
      <c r="AON125" s="9"/>
      <c r="AOO125" s="9"/>
      <c r="AOP125" s="9"/>
      <c r="AOQ125" s="9"/>
      <c r="AOR125" s="9"/>
      <c r="AOS125" s="9"/>
      <c r="AOT125" s="9"/>
      <c r="AOU125" s="9"/>
      <c r="AOV125" s="9"/>
      <c r="AOW125" s="9"/>
      <c r="AOX125" s="9"/>
      <c r="AOY125" s="9"/>
      <c r="AOZ125" s="9"/>
      <c r="APA125" s="9"/>
      <c r="APB125" s="9"/>
      <c r="APC125" s="9"/>
      <c r="APD125" s="9"/>
      <c r="APE125" s="9"/>
      <c r="APF125" s="9"/>
      <c r="APG125" s="9"/>
      <c r="APH125" s="9"/>
      <c r="API125" s="9"/>
      <c r="APJ125" s="9"/>
      <c r="APK125" s="9"/>
      <c r="APL125" s="9"/>
      <c r="APM125" s="9"/>
      <c r="APN125" s="9"/>
      <c r="APO125" s="9"/>
      <c r="APP125" s="9"/>
      <c r="APQ125" s="9"/>
      <c r="APR125" s="9"/>
      <c r="APS125" s="9"/>
      <c r="APT125" s="9"/>
      <c r="APU125" s="9"/>
      <c r="APV125" s="9"/>
      <c r="APW125" s="9"/>
      <c r="APX125" s="9"/>
      <c r="APY125" s="9"/>
      <c r="APZ125" s="9"/>
      <c r="AQA125" s="9"/>
      <c r="AQB125" s="9"/>
      <c r="AQC125" s="9"/>
      <c r="AQD125" s="9"/>
      <c r="AQE125" s="9"/>
      <c r="AQF125" s="9"/>
      <c r="AQG125" s="9"/>
      <c r="AQH125" s="9"/>
      <c r="AQI125" s="9"/>
      <c r="AQJ125" s="9"/>
      <c r="AQK125" s="9"/>
      <c r="AQL125" s="9"/>
      <c r="AQM125" s="9"/>
      <c r="AQN125" s="9"/>
      <c r="AQO125" s="9"/>
      <c r="AQP125" s="9"/>
      <c r="AQQ125" s="9"/>
      <c r="AQR125" s="9"/>
      <c r="AQS125" s="9"/>
      <c r="AQT125" s="9"/>
      <c r="AQU125" s="9"/>
      <c r="AQV125" s="9"/>
      <c r="AQW125" s="9"/>
      <c r="AQX125" s="9"/>
      <c r="AQY125" s="9"/>
      <c r="AQZ125" s="9"/>
      <c r="ARA125" s="9"/>
      <c r="ARB125" s="9"/>
      <c r="ARC125" s="9"/>
      <c r="ARD125" s="9"/>
      <c r="ARE125" s="9"/>
      <c r="ARF125" s="9"/>
      <c r="ARG125" s="9"/>
      <c r="ARH125" s="9"/>
      <c r="ARI125" s="9"/>
      <c r="ARJ125" s="9"/>
      <c r="ARK125" s="9"/>
      <c r="ARL125" s="9"/>
      <c r="ARM125" s="9"/>
      <c r="ARN125" s="9"/>
      <c r="ARO125" s="9"/>
      <c r="ARP125" s="9"/>
      <c r="ARQ125" s="9"/>
      <c r="ARR125" s="9"/>
      <c r="ARS125" s="9"/>
      <c r="ART125" s="9"/>
      <c r="ARU125" s="9"/>
      <c r="ARV125" s="9"/>
      <c r="ARW125" s="9"/>
      <c r="ARX125" s="9"/>
      <c r="ARY125" s="9"/>
      <c r="ARZ125" s="9"/>
      <c r="ASA125" s="9"/>
      <c r="ASB125" s="9"/>
      <c r="ASC125" s="9"/>
      <c r="ASD125" s="9"/>
      <c r="ASE125" s="9"/>
      <c r="ASF125" s="9"/>
      <c r="ASG125" s="9"/>
      <c r="ASH125" s="9"/>
      <c r="ASI125" s="9"/>
      <c r="ASJ125" s="9"/>
      <c r="ASK125" s="9"/>
      <c r="ASL125" s="9"/>
      <c r="ASM125" s="9"/>
      <c r="ASN125" s="9"/>
      <c r="ASO125" s="9"/>
      <c r="ASP125" s="9"/>
      <c r="ASQ125" s="9"/>
      <c r="ASR125" s="9"/>
      <c r="ASS125" s="9"/>
      <c r="AST125" s="9"/>
      <c r="ASU125" s="9"/>
      <c r="ASV125" s="9"/>
      <c r="ASW125" s="9"/>
      <c r="ASX125" s="9"/>
      <c r="ASY125" s="9"/>
      <c r="ASZ125" s="9"/>
      <c r="ATA125" s="9"/>
      <c r="ATB125" s="9"/>
      <c r="ATC125" s="9"/>
      <c r="ATD125" s="9"/>
      <c r="ATE125" s="9"/>
      <c r="ATF125" s="9"/>
      <c r="ATG125" s="9"/>
      <c r="ATH125" s="9"/>
      <c r="ATI125" s="9"/>
      <c r="ATJ125" s="9"/>
      <c r="ATK125" s="9"/>
      <c r="ATL125" s="9"/>
      <c r="ATM125" s="9"/>
      <c r="ATN125" s="9"/>
      <c r="ATO125" s="9"/>
      <c r="ATP125" s="9"/>
      <c r="ATQ125" s="9"/>
      <c r="ATR125" s="9"/>
      <c r="ATS125" s="9"/>
      <c r="ATT125" s="9"/>
      <c r="ATU125" s="9"/>
      <c r="ATV125" s="9"/>
      <c r="ATW125" s="9"/>
      <c r="ATX125" s="9"/>
      <c r="ATY125" s="9"/>
      <c r="ATZ125" s="9"/>
      <c r="AUA125" s="9"/>
      <c r="AUB125" s="9"/>
      <c r="AUC125" s="9"/>
      <c r="AUD125" s="9"/>
      <c r="AUE125" s="9"/>
      <c r="AUF125" s="9"/>
      <c r="AUG125" s="9"/>
      <c r="AUH125" s="9"/>
      <c r="AUI125" s="9"/>
      <c r="AUJ125" s="9"/>
      <c r="AUK125" s="9"/>
      <c r="AUL125" s="9"/>
      <c r="AUM125" s="9"/>
      <c r="AUN125" s="9"/>
      <c r="AUO125" s="9"/>
      <c r="AUP125" s="9"/>
      <c r="AUQ125" s="9"/>
      <c r="AUR125" s="9"/>
      <c r="AUS125" s="9"/>
      <c r="AUT125" s="9"/>
      <c r="AUU125" s="9"/>
      <c r="AUV125" s="9"/>
      <c r="AUW125" s="9"/>
      <c r="AUX125" s="9"/>
      <c r="AUY125" s="9"/>
      <c r="AUZ125" s="9"/>
      <c r="AVA125" s="9"/>
      <c r="AVB125" s="9"/>
      <c r="AVC125" s="9"/>
      <c r="AVD125" s="9"/>
      <c r="AVE125" s="9"/>
      <c r="AVF125" s="9"/>
      <c r="AVG125" s="9"/>
      <c r="AVH125" s="9"/>
      <c r="AVI125" s="9"/>
      <c r="AVJ125" s="9"/>
      <c r="AVK125" s="9"/>
      <c r="AVL125" s="9"/>
      <c r="AVM125" s="9"/>
      <c r="AVN125" s="9"/>
      <c r="AVO125" s="9"/>
      <c r="AVP125" s="9"/>
      <c r="AVQ125" s="9"/>
      <c r="AVR125" s="9"/>
      <c r="AVS125" s="9"/>
      <c r="AVT125" s="9"/>
      <c r="AVU125" s="9"/>
      <c r="AVV125" s="9"/>
      <c r="AVW125" s="9"/>
      <c r="AVX125" s="9"/>
      <c r="AVY125" s="9"/>
      <c r="AVZ125" s="9"/>
      <c r="AWA125" s="9"/>
      <c r="AWB125" s="9"/>
      <c r="AWC125" s="9"/>
      <c r="AWD125" s="9"/>
      <c r="AWE125" s="9"/>
      <c r="AWF125" s="9"/>
      <c r="AWG125" s="9"/>
      <c r="AWH125" s="9"/>
      <c r="AWI125" s="9"/>
      <c r="AWJ125" s="9"/>
      <c r="AWK125" s="9"/>
      <c r="AWL125" s="9"/>
      <c r="AWM125" s="9"/>
      <c r="AWN125" s="9"/>
      <c r="AWO125" s="9"/>
      <c r="AWP125" s="9"/>
      <c r="AWQ125" s="9"/>
      <c r="AWR125" s="9"/>
      <c r="AWS125" s="9"/>
      <c r="AWT125" s="9"/>
      <c r="AWU125" s="9"/>
      <c r="AWV125" s="9"/>
      <c r="AWW125" s="9"/>
      <c r="AWX125" s="9"/>
      <c r="AWY125" s="9"/>
      <c r="AWZ125" s="9"/>
      <c r="AXA125" s="9"/>
      <c r="AXB125" s="9"/>
      <c r="AXC125" s="9"/>
      <c r="AXD125" s="9"/>
      <c r="AXE125" s="9"/>
      <c r="AXF125" s="9"/>
      <c r="AXG125" s="9"/>
      <c r="AXH125" s="9"/>
      <c r="AXI125" s="9"/>
      <c r="AXJ125" s="9"/>
      <c r="AXK125" s="9"/>
      <c r="AXL125" s="9"/>
      <c r="AXM125" s="9"/>
      <c r="AXN125" s="9"/>
      <c r="AXO125" s="9"/>
      <c r="AXP125" s="9"/>
      <c r="AXQ125" s="9"/>
      <c r="AXR125" s="9"/>
      <c r="AXS125" s="9"/>
      <c r="AXT125" s="9"/>
      <c r="AXU125" s="9"/>
      <c r="AXV125" s="9"/>
      <c r="AXW125" s="9"/>
      <c r="AXX125" s="9"/>
      <c r="AXY125" s="9"/>
      <c r="AXZ125" s="9"/>
      <c r="AYA125" s="9"/>
      <c r="AYB125" s="9"/>
      <c r="AYC125" s="9"/>
      <c r="AYD125" s="9"/>
      <c r="AYE125" s="9"/>
      <c r="AYF125" s="9"/>
      <c r="AYG125" s="9"/>
      <c r="AYH125" s="9"/>
      <c r="AYI125" s="9"/>
      <c r="AYJ125" s="9"/>
      <c r="AYK125" s="9"/>
      <c r="AYL125" s="9"/>
      <c r="AYM125" s="9"/>
      <c r="AYN125" s="9"/>
      <c r="AYO125" s="9"/>
      <c r="AYP125" s="9"/>
      <c r="AYQ125" s="9"/>
      <c r="AYR125" s="9"/>
      <c r="AYS125" s="9"/>
      <c r="AYT125" s="9"/>
      <c r="AYU125" s="9"/>
      <c r="AYV125" s="9"/>
      <c r="AYW125" s="9"/>
      <c r="AYX125" s="9"/>
      <c r="AYY125" s="9"/>
      <c r="AYZ125" s="9"/>
      <c r="AZA125" s="9"/>
      <c r="AZB125" s="9"/>
      <c r="AZC125" s="9"/>
      <c r="AZD125" s="9"/>
      <c r="AZE125" s="9"/>
      <c r="AZF125" s="9"/>
      <c r="AZG125" s="9"/>
      <c r="AZH125" s="9"/>
      <c r="AZI125" s="9"/>
      <c r="AZJ125" s="9"/>
      <c r="AZK125" s="9"/>
      <c r="AZL125" s="9"/>
      <c r="AZM125" s="9"/>
      <c r="AZN125" s="9"/>
      <c r="AZO125" s="9"/>
      <c r="AZP125" s="9"/>
      <c r="AZQ125" s="9"/>
      <c r="AZR125" s="9"/>
      <c r="AZS125" s="9"/>
      <c r="AZT125" s="9"/>
      <c r="AZU125" s="9"/>
      <c r="AZV125" s="9"/>
      <c r="AZW125" s="9"/>
      <c r="AZX125" s="9"/>
      <c r="AZY125" s="9"/>
      <c r="AZZ125" s="9"/>
      <c r="BAA125" s="9"/>
      <c r="BAB125" s="9"/>
      <c r="BAC125" s="9"/>
      <c r="BAD125" s="9"/>
      <c r="BAE125" s="9"/>
      <c r="BAF125" s="9"/>
      <c r="BAG125" s="9"/>
      <c r="BAH125" s="9"/>
      <c r="BAI125" s="9"/>
      <c r="BAJ125" s="9"/>
      <c r="BAK125" s="9"/>
      <c r="BAL125" s="9"/>
      <c r="BAM125" s="9"/>
      <c r="BAN125" s="9"/>
      <c r="BAO125" s="9"/>
      <c r="BAP125" s="9"/>
      <c r="BAQ125" s="9"/>
      <c r="BAR125" s="9"/>
      <c r="BAS125" s="9"/>
      <c r="BAT125" s="9"/>
      <c r="BAU125" s="9"/>
      <c r="BAV125" s="9"/>
      <c r="BAW125" s="9"/>
      <c r="BAX125" s="9"/>
      <c r="BAY125" s="9"/>
      <c r="BAZ125" s="9"/>
      <c r="BBA125" s="9"/>
      <c r="BBB125" s="9"/>
      <c r="BBC125" s="9"/>
      <c r="BBD125" s="9"/>
      <c r="BBE125" s="9"/>
      <c r="BBF125" s="9"/>
      <c r="BBG125" s="9"/>
      <c r="BBH125" s="9"/>
      <c r="BBI125" s="9"/>
      <c r="BBJ125" s="9"/>
      <c r="BBK125" s="9"/>
      <c r="BBL125" s="9"/>
      <c r="BBM125" s="9"/>
      <c r="BBN125" s="9"/>
      <c r="BBO125" s="9"/>
      <c r="BBP125" s="9"/>
      <c r="BBQ125" s="9"/>
      <c r="BBR125" s="9"/>
      <c r="BBS125" s="9"/>
      <c r="BBT125" s="9"/>
      <c r="BBU125" s="9"/>
      <c r="BBV125" s="9"/>
      <c r="BBW125" s="9"/>
      <c r="BBX125" s="9"/>
      <c r="BBY125" s="9"/>
      <c r="BBZ125" s="9"/>
      <c r="BCA125" s="9"/>
      <c r="BCB125" s="9"/>
      <c r="BCC125" s="9"/>
      <c r="BCD125" s="9"/>
      <c r="BCE125" s="9"/>
      <c r="BCF125" s="9"/>
      <c r="BCG125" s="9"/>
      <c r="BCH125" s="9"/>
      <c r="BCI125" s="9"/>
      <c r="BCJ125" s="9"/>
      <c r="BCK125" s="9"/>
      <c r="BCL125" s="9"/>
      <c r="BCM125" s="9"/>
      <c r="BCN125" s="9"/>
      <c r="BCO125" s="9"/>
      <c r="BCP125" s="9"/>
      <c r="BCQ125" s="9"/>
      <c r="BCR125" s="9"/>
      <c r="BCS125" s="9"/>
      <c r="BCT125" s="9"/>
      <c r="BCU125" s="9"/>
      <c r="BCV125" s="9"/>
      <c r="BCW125" s="9"/>
      <c r="BCX125" s="9"/>
      <c r="BCY125" s="9"/>
      <c r="BCZ125" s="9"/>
      <c r="BDA125" s="9"/>
      <c r="BDB125" s="9"/>
      <c r="BDC125" s="9"/>
      <c r="BDD125" s="9"/>
      <c r="BDE125" s="9"/>
      <c r="BDF125" s="9"/>
      <c r="BDG125" s="9"/>
      <c r="BDH125" s="9"/>
      <c r="BDI125" s="9"/>
      <c r="BDJ125" s="9"/>
      <c r="BDK125" s="9"/>
      <c r="BDL125" s="9"/>
      <c r="BDM125" s="9"/>
      <c r="BDN125" s="9"/>
      <c r="BDO125" s="9"/>
      <c r="BDP125" s="9"/>
      <c r="BDQ125" s="9"/>
      <c r="BDR125" s="9"/>
      <c r="BDS125" s="9"/>
      <c r="BDT125" s="9"/>
      <c r="BDU125" s="9"/>
      <c r="BDV125" s="9"/>
      <c r="BDW125" s="9"/>
      <c r="BDX125" s="9"/>
      <c r="BDY125" s="9"/>
      <c r="BDZ125" s="9"/>
      <c r="BEA125" s="9"/>
      <c r="BEB125" s="9"/>
      <c r="BEC125" s="9"/>
      <c r="BED125" s="9"/>
      <c r="BEE125" s="9"/>
      <c r="BEF125" s="9"/>
      <c r="BEG125" s="9"/>
      <c r="BEH125" s="9"/>
      <c r="BEI125" s="9"/>
      <c r="BEJ125" s="9"/>
      <c r="BEK125" s="9"/>
      <c r="BEL125" s="9"/>
      <c r="BEM125" s="9"/>
      <c r="BEN125" s="9"/>
      <c r="BEO125" s="9"/>
      <c r="BEP125" s="9"/>
      <c r="BEQ125" s="9"/>
      <c r="BER125" s="9"/>
      <c r="BES125" s="9"/>
      <c r="BET125" s="9"/>
      <c r="BEU125" s="9"/>
      <c r="BEV125" s="9"/>
      <c r="BEW125" s="9"/>
      <c r="BEX125" s="9"/>
      <c r="BEY125" s="9"/>
      <c r="BEZ125" s="9"/>
      <c r="BFA125" s="9"/>
      <c r="BFB125" s="9"/>
      <c r="BFC125" s="9"/>
      <c r="BFD125" s="9"/>
      <c r="BFE125" s="9"/>
      <c r="BFF125" s="9"/>
      <c r="BFG125" s="9"/>
      <c r="BFH125" s="9"/>
      <c r="BFI125" s="9"/>
      <c r="BFJ125" s="9"/>
      <c r="BFK125" s="9"/>
      <c r="BFL125" s="9"/>
      <c r="BFM125" s="9"/>
      <c r="BFN125" s="9"/>
      <c r="BFO125" s="9"/>
      <c r="BFP125" s="9"/>
      <c r="BFQ125" s="9"/>
      <c r="BFR125" s="9"/>
      <c r="BFS125" s="9"/>
      <c r="BFT125" s="9"/>
      <c r="BFU125" s="9"/>
      <c r="BFV125" s="9"/>
      <c r="BFW125" s="9"/>
      <c r="BFX125" s="9"/>
      <c r="BFY125" s="9"/>
      <c r="BFZ125" s="9"/>
      <c r="BGA125" s="9"/>
      <c r="BGB125" s="9"/>
      <c r="BGC125" s="9"/>
      <c r="BGD125" s="9"/>
      <c r="BGE125" s="9"/>
      <c r="BGF125" s="9"/>
      <c r="BGG125" s="9"/>
      <c r="BGH125" s="9"/>
      <c r="BGI125" s="9"/>
      <c r="BGJ125" s="9"/>
      <c r="BGK125" s="9"/>
      <c r="BGL125" s="9"/>
      <c r="BGM125" s="9"/>
      <c r="BGN125" s="9"/>
      <c r="BGO125" s="9"/>
      <c r="BGP125" s="9"/>
      <c r="BGQ125" s="9"/>
      <c r="BGR125" s="9"/>
      <c r="BGS125" s="9"/>
      <c r="BGT125" s="9"/>
      <c r="BGU125" s="9"/>
      <c r="BGV125" s="9"/>
      <c r="BGW125" s="9"/>
      <c r="BGX125" s="9"/>
      <c r="BGY125" s="9"/>
      <c r="BGZ125" s="9"/>
      <c r="BHA125" s="9"/>
      <c r="BHB125" s="9"/>
      <c r="BHC125" s="9"/>
      <c r="BHD125" s="9"/>
      <c r="BHE125" s="9"/>
      <c r="BHF125" s="9"/>
      <c r="BHG125" s="9"/>
      <c r="BHH125" s="9"/>
      <c r="BHI125" s="9"/>
      <c r="BHJ125" s="9"/>
      <c r="BHK125" s="9"/>
      <c r="BHL125" s="9"/>
      <c r="BHM125" s="9"/>
      <c r="BHN125" s="9"/>
      <c r="BHO125" s="9"/>
      <c r="BHP125" s="9"/>
      <c r="BHQ125" s="9"/>
      <c r="BHR125" s="9"/>
      <c r="BHS125" s="9"/>
      <c r="BHT125" s="9"/>
      <c r="BHU125" s="9"/>
      <c r="BHV125" s="9"/>
      <c r="BHW125" s="9"/>
      <c r="BHX125" s="9"/>
      <c r="BHY125" s="9"/>
      <c r="BHZ125" s="9"/>
      <c r="BIA125" s="9"/>
      <c r="BIB125" s="9"/>
      <c r="BIC125" s="9"/>
      <c r="BID125" s="9"/>
      <c r="BIE125" s="9"/>
      <c r="BIF125" s="9"/>
      <c r="BIG125" s="9"/>
      <c r="BIH125" s="9"/>
      <c r="BII125" s="9"/>
      <c r="BIJ125" s="9"/>
      <c r="BIK125" s="9"/>
      <c r="BIL125" s="9"/>
      <c r="BIM125" s="9"/>
      <c r="BIN125" s="9"/>
      <c r="BIO125" s="9"/>
      <c r="BIP125" s="9"/>
      <c r="BIQ125" s="9"/>
      <c r="BIR125" s="9"/>
      <c r="BIS125" s="9"/>
      <c r="BIT125" s="9"/>
      <c r="BIU125" s="9"/>
      <c r="BIV125" s="9"/>
      <c r="BIW125" s="9"/>
      <c r="BIX125" s="9"/>
      <c r="BIY125" s="9"/>
      <c r="BIZ125" s="9"/>
      <c r="BJA125" s="9"/>
      <c r="BJB125" s="9"/>
      <c r="BJC125" s="9"/>
      <c r="BJD125" s="9"/>
      <c r="BJE125" s="9"/>
      <c r="BJF125" s="9"/>
      <c r="BJG125" s="9"/>
      <c r="BJH125" s="9"/>
      <c r="BJI125" s="9"/>
      <c r="BJJ125" s="9"/>
      <c r="BJK125" s="9"/>
      <c r="BJL125" s="9"/>
      <c r="BJM125" s="9"/>
      <c r="BJN125" s="9"/>
      <c r="BJO125" s="9"/>
      <c r="BJP125" s="9"/>
      <c r="BJQ125" s="9"/>
      <c r="BJR125" s="9"/>
      <c r="BJS125" s="9"/>
      <c r="BJT125" s="9"/>
      <c r="BJU125" s="9"/>
      <c r="BJV125" s="9"/>
      <c r="BJW125" s="9"/>
      <c r="BJX125" s="9"/>
      <c r="BJY125" s="9"/>
      <c r="BJZ125" s="9"/>
      <c r="BKA125" s="9"/>
      <c r="BKB125" s="9"/>
      <c r="BKC125" s="9"/>
      <c r="BKD125" s="9"/>
      <c r="BKE125" s="9"/>
      <c r="BKF125" s="9"/>
      <c r="BKG125" s="9"/>
      <c r="BKH125" s="9"/>
      <c r="BKI125" s="9"/>
      <c r="BKJ125" s="9"/>
      <c r="BKK125" s="9"/>
      <c r="BKL125" s="9"/>
      <c r="BKM125" s="9"/>
      <c r="BKN125" s="9"/>
      <c r="BKO125" s="9"/>
      <c r="BKP125" s="9"/>
      <c r="BKQ125" s="9"/>
      <c r="BKR125" s="9"/>
      <c r="BKS125" s="9"/>
      <c r="BKT125" s="9"/>
      <c r="BKU125" s="9"/>
      <c r="BKV125" s="9"/>
      <c r="BKW125" s="9"/>
      <c r="BKX125" s="9"/>
      <c r="BKY125" s="9"/>
      <c r="BKZ125" s="9"/>
      <c r="BLA125" s="9"/>
      <c r="BLB125" s="9"/>
      <c r="BLC125" s="9"/>
      <c r="BLD125" s="9"/>
      <c r="BLE125" s="9"/>
      <c r="BLF125" s="9"/>
      <c r="BLG125" s="9"/>
      <c r="BLH125" s="9"/>
      <c r="BLI125" s="9"/>
      <c r="BLJ125" s="9"/>
      <c r="BLK125" s="9"/>
      <c r="BLL125" s="9"/>
      <c r="BLM125" s="9"/>
      <c r="BLN125" s="9"/>
      <c r="BLO125" s="9"/>
      <c r="BLP125" s="9"/>
      <c r="BLQ125" s="9"/>
      <c r="BLR125" s="9"/>
      <c r="BLS125" s="9"/>
      <c r="BLT125" s="9"/>
      <c r="BLU125" s="9"/>
      <c r="BLV125" s="9"/>
      <c r="BLW125" s="9"/>
      <c r="BLX125" s="9"/>
      <c r="BLY125" s="9"/>
      <c r="BLZ125" s="9"/>
      <c r="BMA125" s="9"/>
      <c r="BMB125" s="9"/>
      <c r="BMC125" s="9"/>
      <c r="BMD125" s="9"/>
      <c r="BME125" s="9"/>
      <c r="BMF125" s="9"/>
      <c r="BMG125" s="9"/>
      <c r="BMH125" s="9"/>
      <c r="BMI125" s="9"/>
      <c r="BMJ125" s="9"/>
      <c r="BMK125" s="9"/>
      <c r="BML125" s="9"/>
      <c r="BMM125" s="9"/>
      <c r="BMN125" s="9"/>
      <c r="BMO125" s="9"/>
      <c r="BMP125" s="9"/>
      <c r="BMQ125" s="9"/>
      <c r="BMR125" s="9"/>
      <c r="BMS125" s="9"/>
      <c r="BMT125" s="9"/>
      <c r="BMU125" s="9"/>
      <c r="BMV125" s="9"/>
      <c r="BMW125" s="9"/>
      <c r="BMX125" s="9"/>
      <c r="BMY125" s="9"/>
      <c r="BMZ125" s="9"/>
      <c r="BNA125" s="9"/>
      <c r="BNB125" s="9"/>
      <c r="BNC125" s="9"/>
      <c r="BND125" s="9"/>
      <c r="BNE125" s="9"/>
      <c r="BNF125" s="9"/>
      <c r="BNG125" s="9"/>
      <c r="BNH125" s="9"/>
      <c r="BNI125" s="9"/>
      <c r="BNJ125" s="9"/>
      <c r="BNK125" s="9"/>
      <c r="BNL125" s="9"/>
      <c r="BNM125" s="9"/>
      <c r="BNN125" s="9"/>
      <c r="BNO125" s="9"/>
      <c r="BNP125" s="9"/>
      <c r="BNQ125" s="9"/>
      <c r="BNR125" s="9"/>
      <c r="BNS125" s="9"/>
      <c r="BNT125" s="9"/>
      <c r="BNU125" s="9"/>
      <c r="BNV125" s="9"/>
      <c r="BNW125" s="9"/>
      <c r="BNX125" s="9"/>
      <c r="BNY125" s="9"/>
      <c r="BNZ125" s="9"/>
      <c r="BOA125" s="9"/>
      <c r="BOB125" s="9"/>
      <c r="BOC125" s="9"/>
      <c r="BOD125" s="9"/>
      <c r="BOE125" s="9"/>
      <c r="BOF125" s="9"/>
      <c r="BOG125" s="9"/>
      <c r="BOH125" s="9"/>
      <c r="BOI125" s="9"/>
      <c r="BOJ125" s="9"/>
      <c r="BOK125" s="9"/>
      <c r="BOL125" s="9"/>
      <c r="BOM125" s="9"/>
      <c r="BON125" s="9"/>
      <c r="BOO125" s="9"/>
      <c r="BOP125" s="9"/>
      <c r="BOQ125" s="9"/>
      <c r="BOR125" s="9"/>
      <c r="BOS125" s="9"/>
      <c r="BOT125" s="9"/>
      <c r="BOU125" s="9"/>
      <c r="BOV125" s="9"/>
      <c r="BOW125" s="9"/>
      <c r="BOX125" s="9"/>
      <c r="BOY125" s="9"/>
      <c r="BOZ125" s="9"/>
      <c r="BPA125" s="9"/>
      <c r="BPB125" s="9"/>
      <c r="BPC125" s="9"/>
      <c r="BPD125" s="9"/>
      <c r="BPE125" s="9"/>
      <c r="BPF125" s="9"/>
      <c r="BPG125" s="9"/>
      <c r="BPH125" s="9"/>
      <c r="BPI125" s="9"/>
      <c r="BPJ125" s="9"/>
      <c r="BPK125" s="9"/>
      <c r="BPL125" s="9"/>
      <c r="BPM125" s="9"/>
      <c r="BPN125" s="9"/>
      <c r="BPO125" s="9"/>
      <c r="BPP125" s="9"/>
      <c r="BPQ125" s="9"/>
      <c r="BPR125" s="9"/>
      <c r="BPS125" s="9"/>
      <c r="BPT125" s="9"/>
      <c r="BPU125" s="9"/>
      <c r="BPV125" s="9"/>
      <c r="BPW125" s="9"/>
      <c r="BPX125" s="9"/>
      <c r="BPY125" s="9"/>
      <c r="BPZ125" s="9"/>
      <c r="BQA125" s="9"/>
      <c r="BQB125" s="9"/>
      <c r="BQC125" s="9"/>
      <c r="BQD125" s="9"/>
      <c r="BQE125" s="9"/>
      <c r="BQF125" s="9"/>
      <c r="BQG125" s="9"/>
      <c r="BQH125" s="9"/>
      <c r="BQI125" s="9"/>
      <c r="BQJ125" s="9"/>
      <c r="BQK125" s="9"/>
      <c r="BQL125" s="9"/>
      <c r="BQM125" s="9"/>
      <c r="BQN125" s="9"/>
      <c r="BQO125" s="9"/>
      <c r="BQP125" s="9"/>
      <c r="BQQ125" s="9"/>
      <c r="BQR125" s="9"/>
      <c r="BQS125" s="9"/>
      <c r="BQT125" s="9"/>
      <c r="BQU125" s="9"/>
      <c r="BQV125" s="9"/>
      <c r="BQW125" s="9"/>
      <c r="BQX125" s="9"/>
      <c r="BQY125" s="9"/>
      <c r="BQZ125" s="9"/>
      <c r="BRA125" s="9"/>
      <c r="BRB125" s="9"/>
      <c r="BRC125" s="9"/>
      <c r="BRD125" s="9"/>
      <c r="BRE125" s="9"/>
      <c r="BRF125" s="9"/>
      <c r="BRG125" s="9"/>
      <c r="BRH125" s="9"/>
      <c r="BRI125" s="9"/>
      <c r="BRJ125" s="9"/>
      <c r="BRK125" s="9"/>
      <c r="BRL125" s="9"/>
      <c r="BRM125" s="9"/>
      <c r="BRN125" s="9"/>
      <c r="BRO125" s="9"/>
      <c r="BRP125" s="9"/>
      <c r="BRQ125" s="9"/>
      <c r="BRR125" s="9"/>
      <c r="BRS125" s="9"/>
      <c r="BRT125" s="9"/>
      <c r="BRU125" s="9"/>
      <c r="BRV125" s="9"/>
      <c r="BRW125" s="9"/>
      <c r="BRX125" s="9"/>
      <c r="BRY125" s="9"/>
      <c r="BRZ125" s="9"/>
      <c r="BSA125" s="9"/>
      <c r="BSB125" s="9"/>
      <c r="BSC125" s="9"/>
      <c r="BSD125" s="9"/>
      <c r="BSE125" s="9"/>
      <c r="BSF125" s="9"/>
      <c r="BSG125" s="9"/>
      <c r="BSH125" s="9"/>
      <c r="BSI125" s="9"/>
      <c r="BSJ125" s="9"/>
      <c r="BSK125" s="9"/>
      <c r="BSL125" s="9"/>
      <c r="BSM125" s="9"/>
      <c r="BSN125" s="9"/>
      <c r="BSO125" s="9"/>
      <c r="BSP125" s="9"/>
      <c r="BSQ125" s="9"/>
      <c r="BSR125" s="9"/>
      <c r="BSS125" s="9"/>
      <c r="BST125" s="9"/>
      <c r="BSU125" s="9"/>
      <c r="BSV125" s="9"/>
      <c r="BSW125" s="9"/>
      <c r="BSX125" s="9"/>
      <c r="BSY125" s="9"/>
      <c r="BSZ125" s="9"/>
      <c r="BTA125" s="9"/>
      <c r="BTB125" s="9"/>
      <c r="BTC125" s="9"/>
      <c r="BTD125" s="9"/>
      <c r="BTE125" s="9"/>
      <c r="BTF125" s="9"/>
      <c r="BTG125" s="9"/>
      <c r="BTH125" s="9"/>
      <c r="BTI125" s="9"/>
      <c r="BTJ125" s="9"/>
      <c r="BTK125" s="9"/>
      <c r="BTL125" s="9"/>
      <c r="BTM125" s="9"/>
      <c r="BTN125" s="9"/>
      <c r="BTO125" s="9"/>
      <c r="BTP125" s="9"/>
      <c r="BTQ125" s="9"/>
      <c r="BTR125" s="9"/>
      <c r="BTS125" s="9"/>
      <c r="BTT125" s="9"/>
      <c r="BTU125" s="9"/>
      <c r="BTV125" s="9"/>
      <c r="BTW125" s="9"/>
      <c r="BTX125" s="9"/>
      <c r="BTY125" s="9"/>
      <c r="BTZ125" s="9"/>
      <c r="BUA125" s="9"/>
      <c r="BUB125" s="9"/>
      <c r="BUC125" s="9"/>
      <c r="BUD125" s="9"/>
    </row>
    <row r="126" spans="1:1902" s="1" customFormat="1" ht="14.25" x14ac:dyDescent="0.2">
      <c r="A126" s="17"/>
      <c r="B126" s="44">
        <v>412</v>
      </c>
      <c r="C126" s="47" t="s">
        <v>36</v>
      </c>
      <c r="D126" s="74">
        <f>D21</f>
        <v>12940000</v>
      </c>
      <c r="E126" s="74">
        <f t="shared" ref="E126:H126" si="31">E21</f>
        <v>12940000</v>
      </c>
      <c r="F126" s="74">
        <f t="shared" si="31"/>
        <v>7563271.6499999994</v>
      </c>
      <c r="G126" s="74">
        <f t="shared" ref="G126:G142" si="32">F126/E126%</f>
        <v>58.448776275115918</v>
      </c>
      <c r="H126" s="74">
        <f t="shared" si="31"/>
        <v>5376728.3500000006</v>
      </c>
      <c r="BKX126" s="9"/>
      <c r="BKY126" s="9"/>
      <c r="BKZ126" s="9"/>
      <c r="BLA126" s="9"/>
      <c r="BLB126" s="9"/>
      <c r="BLC126" s="9"/>
      <c r="BLD126" s="9"/>
      <c r="BLE126" s="9"/>
      <c r="BLF126" s="9"/>
      <c r="BLG126" s="9"/>
      <c r="BLH126" s="9"/>
      <c r="BLI126" s="9"/>
      <c r="BLJ126" s="9"/>
      <c r="BLK126" s="9"/>
      <c r="BLL126" s="9"/>
      <c r="BLM126" s="9"/>
      <c r="BLN126" s="9"/>
      <c r="BLO126" s="9"/>
      <c r="BLP126" s="9"/>
      <c r="BLQ126" s="9"/>
      <c r="BLR126" s="9"/>
      <c r="BLS126" s="9"/>
      <c r="BLT126" s="9"/>
      <c r="BLU126" s="9"/>
      <c r="BLV126" s="9"/>
      <c r="BLW126" s="9"/>
      <c r="BLX126" s="9"/>
      <c r="BLY126" s="9"/>
      <c r="BLZ126" s="9"/>
      <c r="BMA126" s="9"/>
      <c r="BMB126" s="9"/>
      <c r="BMC126" s="9"/>
      <c r="BMD126" s="9"/>
      <c r="BME126" s="9"/>
      <c r="BMF126" s="9"/>
      <c r="BMG126" s="9"/>
      <c r="BMH126" s="9"/>
      <c r="BMI126" s="9"/>
      <c r="BMJ126" s="9"/>
      <c r="BMK126" s="9"/>
      <c r="BML126" s="9"/>
      <c r="BMM126" s="9"/>
      <c r="BMN126" s="9"/>
      <c r="BMO126" s="9"/>
      <c r="BMP126" s="9"/>
      <c r="BMQ126" s="9"/>
      <c r="BMR126" s="9"/>
      <c r="BMS126" s="9"/>
      <c r="BMT126" s="9"/>
      <c r="BMU126" s="9"/>
      <c r="BMV126" s="9"/>
      <c r="BMW126" s="9"/>
      <c r="BMX126" s="9"/>
      <c r="BMY126" s="9"/>
      <c r="BMZ126" s="9"/>
      <c r="BNA126" s="9"/>
      <c r="BNB126" s="9"/>
      <c r="BNC126" s="9"/>
      <c r="BND126" s="9"/>
      <c r="BNE126" s="9"/>
      <c r="BNF126" s="9"/>
      <c r="BNG126" s="9"/>
      <c r="BNH126" s="9"/>
      <c r="BNI126" s="9"/>
      <c r="BNJ126" s="9"/>
      <c r="BNK126" s="9"/>
      <c r="BNL126" s="9"/>
      <c r="BNM126" s="9"/>
      <c r="BNN126" s="9"/>
      <c r="BNO126" s="9"/>
      <c r="BNP126" s="9"/>
      <c r="BNQ126" s="9"/>
      <c r="BNR126" s="9"/>
      <c r="BNS126" s="9"/>
      <c r="BNT126" s="9"/>
      <c r="BNU126" s="9"/>
      <c r="BNV126" s="9"/>
      <c r="BNW126" s="9"/>
      <c r="BNX126" s="9"/>
      <c r="BNY126" s="9"/>
      <c r="BNZ126" s="9"/>
      <c r="BOA126" s="9"/>
      <c r="BOB126" s="9"/>
      <c r="BOC126" s="9"/>
      <c r="BOD126" s="9"/>
      <c r="BOE126" s="9"/>
      <c r="BOF126" s="9"/>
      <c r="BOG126" s="9"/>
      <c r="BOH126" s="9"/>
      <c r="BOI126" s="9"/>
      <c r="BOJ126" s="9"/>
      <c r="BOK126" s="9"/>
      <c r="BOL126" s="9"/>
      <c r="BOM126" s="9"/>
      <c r="BON126" s="9"/>
      <c r="BOO126" s="9"/>
      <c r="BOP126" s="9"/>
      <c r="BOQ126" s="9"/>
      <c r="BOR126" s="9"/>
      <c r="BOS126" s="9"/>
      <c r="BOT126" s="9"/>
      <c r="BOU126" s="9"/>
      <c r="BOV126" s="9"/>
      <c r="BOW126" s="9"/>
      <c r="BOX126" s="9"/>
      <c r="BOY126" s="9"/>
      <c r="BOZ126" s="9"/>
      <c r="BPA126" s="9"/>
      <c r="BPB126" s="9"/>
      <c r="BPC126" s="9"/>
      <c r="BPD126" s="9"/>
      <c r="BPE126" s="9"/>
      <c r="BPF126" s="9"/>
      <c r="BPG126" s="9"/>
      <c r="BPH126" s="9"/>
      <c r="BPI126" s="9"/>
      <c r="BPJ126" s="9"/>
      <c r="BPK126" s="9"/>
      <c r="BPL126" s="9"/>
      <c r="BPM126" s="9"/>
      <c r="BPN126" s="9"/>
      <c r="BPO126" s="9"/>
      <c r="BPP126" s="9"/>
      <c r="BPQ126" s="9"/>
      <c r="BPR126" s="9"/>
      <c r="BPS126" s="9"/>
      <c r="BPT126" s="9"/>
      <c r="BPU126" s="9"/>
      <c r="BPV126" s="9"/>
      <c r="BPW126" s="9"/>
      <c r="BPX126" s="9"/>
      <c r="BPY126" s="9"/>
      <c r="BPZ126" s="9"/>
      <c r="BQA126" s="9"/>
      <c r="BQB126" s="9"/>
      <c r="BQC126" s="9"/>
      <c r="BQD126" s="9"/>
      <c r="BQE126" s="9"/>
      <c r="BQF126" s="9"/>
      <c r="BQG126" s="9"/>
      <c r="BQH126" s="9"/>
      <c r="BQI126" s="9"/>
      <c r="BQJ126" s="9"/>
      <c r="BQK126" s="9"/>
      <c r="BQL126" s="9"/>
      <c r="BQM126" s="9"/>
      <c r="BQN126" s="9"/>
      <c r="BQO126" s="9"/>
      <c r="BQP126" s="9"/>
      <c r="BQQ126" s="9"/>
      <c r="BQR126" s="9"/>
      <c r="BQS126" s="9"/>
      <c r="BQT126" s="9"/>
      <c r="BQU126" s="9"/>
      <c r="BQV126" s="9"/>
      <c r="BQW126" s="9"/>
      <c r="BQX126" s="9"/>
      <c r="BQY126" s="9"/>
      <c r="BQZ126" s="9"/>
      <c r="BRA126" s="9"/>
      <c r="BRB126" s="9"/>
      <c r="BRC126" s="9"/>
      <c r="BRD126" s="9"/>
      <c r="BRE126" s="9"/>
      <c r="BRF126" s="9"/>
      <c r="BRG126" s="9"/>
      <c r="BRH126" s="9"/>
      <c r="BRI126" s="9"/>
      <c r="BRJ126" s="9"/>
      <c r="BRK126" s="9"/>
      <c r="BRL126" s="9"/>
      <c r="BRM126" s="9"/>
      <c r="BRN126" s="9"/>
      <c r="BRO126" s="9"/>
      <c r="BRP126" s="9"/>
      <c r="BRQ126" s="9"/>
      <c r="BRR126" s="9"/>
      <c r="BRS126" s="9"/>
      <c r="BRT126" s="9"/>
      <c r="BRU126" s="9"/>
      <c r="BRV126" s="9"/>
      <c r="BRW126" s="9"/>
      <c r="BRX126" s="9"/>
      <c r="BRY126" s="9"/>
      <c r="BRZ126" s="9"/>
      <c r="BSA126" s="9"/>
      <c r="BSB126" s="9"/>
      <c r="BSC126" s="9"/>
      <c r="BSD126" s="9"/>
      <c r="BSE126" s="9"/>
      <c r="BSF126" s="9"/>
      <c r="BSG126" s="9"/>
      <c r="BSH126" s="9"/>
      <c r="BSI126" s="9"/>
      <c r="BSJ126" s="9"/>
      <c r="BSK126" s="9"/>
      <c r="BSL126" s="9"/>
      <c r="BSM126" s="9"/>
      <c r="BSN126" s="9"/>
      <c r="BSO126" s="9"/>
      <c r="BSP126" s="9"/>
      <c r="BSQ126" s="9"/>
      <c r="BSR126" s="9"/>
      <c r="BSS126" s="9"/>
      <c r="BST126" s="9"/>
      <c r="BSU126" s="9"/>
      <c r="BSV126" s="9"/>
      <c r="BSW126" s="9"/>
      <c r="BSX126" s="9"/>
      <c r="BSY126" s="9"/>
      <c r="BSZ126" s="9"/>
      <c r="BTA126" s="9"/>
      <c r="BTB126" s="9"/>
      <c r="BTC126" s="9"/>
      <c r="BTD126" s="9"/>
      <c r="BTE126" s="9"/>
      <c r="BTF126" s="9"/>
      <c r="BTG126" s="9"/>
      <c r="BTH126" s="9"/>
      <c r="BTI126" s="9"/>
      <c r="BTJ126" s="9"/>
      <c r="BTK126" s="9"/>
      <c r="BTL126" s="9"/>
      <c r="BTM126" s="9"/>
      <c r="BTN126" s="9"/>
      <c r="BTO126" s="9"/>
      <c r="BTP126" s="9"/>
      <c r="BTQ126" s="9"/>
      <c r="BTR126" s="9"/>
      <c r="BTS126" s="9"/>
      <c r="BTT126" s="9"/>
      <c r="BTU126" s="9"/>
      <c r="BTV126" s="9"/>
      <c r="BTW126" s="9"/>
      <c r="BTX126" s="9"/>
      <c r="BTY126" s="9"/>
    </row>
    <row r="127" spans="1:1902" s="1" customFormat="1" ht="14.25" x14ac:dyDescent="0.2">
      <c r="A127" s="17"/>
      <c r="B127" s="44">
        <v>413</v>
      </c>
      <c r="C127" s="47" t="s">
        <v>37</v>
      </c>
      <c r="D127" s="74">
        <f>D23</f>
        <v>500000</v>
      </c>
      <c r="E127" s="74">
        <f t="shared" ref="E127:H127" si="33">E23</f>
        <v>500000</v>
      </c>
      <c r="F127" s="74">
        <f t="shared" si="33"/>
        <v>0</v>
      </c>
      <c r="G127" s="74">
        <f t="shared" si="32"/>
        <v>0</v>
      </c>
      <c r="H127" s="74">
        <f t="shared" si="33"/>
        <v>500000</v>
      </c>
      <c r="BOS127" s="9"/>
      <c r="BOT127" s="9"/>
      <c r="BOU127" s="9"/>
      <c r="BOV127" s="9"/>
      <c r="BOW127" s="9"/>
      <c r="BOX127" s="9"/>
      <c r="BOY127" s="9"/>
      <c r="BOZ127" s="9"/>
      <c r="BPA127" s="9"/>
      <c r="BPB127" s="9"/>
      <c r="BPC127" s="9"/>
      <c r="BPD127" s="9"/>
      <c r="BPE127" s="9"/>
      <c r="BPF127" s="9"/>
      <c r="BPG127" s="9"/>
      <c r="BPH127" s="9"/>
      <c r="BPI127" s="9"/>
      <c r="BPJ127" s="9"/>
      <c r="BPK127" s="9"/>
      <c r="BPL127" s="9"/>
      <c r="BPM127" s="9"/>
      <c r="BPN127" s="9"/>
      <c r="BPO127" s="9"/>
      <c r="BPP127" s="9"/>
      <c r="BPQ127" s="9"/>
      <c r="BPR127" s="9"/>
      <c r="BPS127" s="9"/>
      <c r="BPT127" s="9"/>
      <c r="BPU127" s="9"/>
      <c r="BPV127" s="9"/>
      <c r="BPW127" s="9"/>
      <c r="BPX127" s="9"/>
      <c r="BPY127" s="9"/>
      <c r="BPZ127" s="9"/>
      <c r="BQA127" s="9"/>
      <c r="BQB127" s="9"/>
      <c r="BQC127" s="9"/>
      <c r="BQD127" s="9"/>
      <c r="BQE127" s="9"/>
      <c r="BQF127" s="9"/>
      <c r="BQG127" s="9"/>
      <c r="BQH127" s="9"/>
      <c r="BQI127" s="9"/>
      <c r="BQJ127" s="9"/>
      <c r="BQK127" s="9"/>
      <c r="BQL127" s="9"/>
      <c r="BQM127" s="9"/>
      <c r="BQN127" s="9"/>
      <c r="BQO127" s="9"/>
      <c r="BQP127" s="9"/>
      <c r="BQQ127" s="9"/>
      <c r="BQR127" s="9"/>
      <c r="BQS127" s="9"/>
      <c r="BQT127" s="9"/>
      <c r="BQU127" s="9"/>
      <c r="BQV127" s="9"/>
      <c r="BQW127" s="9"/>
      <c r="BQX127" s="9"/>
      <c r="BQY127" s="9"/>
      <c r="BQZ127" s="9"/>
      <c r="BRA127" s="9"/>
      <c r="BRB127" s="9"/>
      <c r="BRC127" s="9"/>
      <c r="BRD127" s="9"/>
      <c r="BRE127" s="9"/>
      <c r="BRF127" s="9"/>
      <c r="BRG127" s="9"/>
      <c r="BRH127" s="9"/>
      <c r="BRI127" s="9"/>
      <c r="BRJ127" s="9"/>
      <c r="BRK127" s="9"/>
      <c r="BRL127" s="9"/>
      <c r="BRM127" s="9"/>
      <c r="BRN127" s="9"/>
      <c r="BRO127" s="9"/>
      <c r="BRP127" s="9"/>
      <c r="BRQ127" s="9"/>
      <c r="BRR127" s="9"/>
      <c r="BRS127" s="9"/>
      <c r="BRT127" s="9"/>
      <c r="BRU127" s="9"/>
      <c r="BRV127" s="9"/>
      <c r="BRW127" s="9"/>
      <c r="BRX127" s="9"/>
      <c r="BRY127" s="9"/>
      <c r="BRZ127" s="9"/>
      <c r="BSA127" s="9"/>
      <c r="BSB127" s="9"/>
      <c r="BSC127" s="9"/>
      <c r="BSD127" s="9"/>
      <c r="BSE127" s="9"/>
      <c r="BSF127" s="9"/>
      <c r="BSG127" s="9"/>
      <c r="BSH127" s="9"/>
      <c r="BSI127" s="9"/>
      <c r="BSJ127" s="9"/>
      <c r="BSK127" s="9"/>
      <c r="BSL127" s="9"/>
      <c r="BSM127" s="9"/>
      <c r="BSN127" s="9"/>
      <c r="BSO127" s="9"/>
      <c r="BSP127" s="9"/>
      <c r="BSQ127" s="9"/>
      <c r="BSR127" s="9"/>
      <c r="BSS127" s="9"/>
      <c r="BST127" s="9"/>
      <c r="BSU127" s="9"/>
      <c r="BSV127" s="9"/>
      <c r="BSW127" s="9"/>
      <c r="BSX127" s="9"/>
      <c r="BSY127" s="9"/>
      <c r="BSZ127" s="9"/>
      <c r="BTA127" s="9"/>
      <c r="BTB127" s="9"/>
      <c r="BTC127" s="9"/>
      <c r="BTD127" s="9"/>
      <c r="BTE127" s="9"/>
      <c r="BTF127" s="9"/>
      <c r="BTG127" s="9"/>
      <c r="BTH127" s="9"/>
      <c r="BTI127" s="9"/>
      <c r="BTJ127" s="9"/>
      <c r="BTK127" s="9"/>
      <c r="BTL127" s="9"/>
      <c r="BTM127" s="9"/>
      <c r="BTN127" s="9"/>
      <c r="BTO127" s="9"/>
      <c r="BTP127" s="9"/>
      <c r="BTQ127" s="9"/>
      <c r="BTR127" s="9"/>
      <c r="BTS127" s="9"/>
      <c r="BTT127" s="9"/>
      <c r="BTU127" s="9"/>
      <c r="BTV127" s="9"/>
      <c r="BTW127" s="9"/>
      <c r="BTX127" s="9"/>
      <c r="BTY127" s="9"/>
    </row>
    <row r="128" spans="1:1902" s="1" customFormat="1" ht="15.75" customHeight="1" x14ac:dyDescent="0.2">
      <c r="A128" s="17"/>
      <c r="B128" s="44">
        <v>414</v>
      </c>
      <c r="C128" s="47" t="s">
        <v>38</v>
      </c>
      <c r="D128" s="74">
        <f>D27</f>
        <v>2500000</v>
      </c>
      <c r="E128" s="74">
        <f t="shared" ref="E128:H128" si="34">E27</f>
        <v>2500000</v>
      </c>
      <c r="F128" s="74">
        <f t="shared" si="34"/>
        <v>62535.35</v>
      </c>
      <c r="G128" s="74">
        <f t="shared" si="32"/>
        <v>2.501414</v>
      </c>
      <c r="H128" s="74">
        <f t="shared" si="34"/>
        <v>2437464.65</v>
      </c>
      <c r="BOS128" s="9"/>
      <c r="BOT128" s="9"/>
      <c r="BOU128" s="9"/>
      <c r="BOV128" s="9"/>
      <c r="BOW128" s="9"/>
      <c r="BOX128" s="9"/>
      <c r="BOY128" s="9"/>
      <c r="BOZ128" s="9"/>
      <c r="BPA128" s="9"/>
      <c r="BPB128" s="9"/>
      <c r="BPC128" s="9"/>
      <c r="BPD128" s="9"/>
      <c r="BPE128" s="9"/>
      <c r="BPF128" s="9"/>
      <c r="BPG128" s="9"/>
      <c r="BPH128" s="9"/>
      <c r="BPI128" s="9"/>
      <c r="BPJ128" s="9"/>
      <c r="BPK128" s="9"/>
      <c r="BPL128" s="9"/>
      <c r="BPM128" s="9"/>
      <c r="BPN128" s="9"/>
      <c r="BPO128" s="9"/>
      <c r="BPP128" s="9"/>
      <c r="BPQ128" s="9"/>
      <c r="BPR128" s="9"/>
      <c r="BPS128" s="9"/>
      <c r="BPT128" s="9"/>
      <c r="BPU128" s="9"/>
      <c r="BPV128" s="9"/>
      <c r="BPW128" s="9"/>
      <c r="BPX128" s="9"/>
      <c r="BPY128" s="9"/>
      <c r="BPZ128" s="9"/>
      <c r="BQA128" s="9"/>
      <c r="BQB128" s="9"/>
      <c r="BQC128" s="9"/>
      <c r="BQD128" s="9"/>
      <c r="BQE128" s="9"/>
      <c r="BQF128" s="9"/>
      <c r="BQG128" s="9"/>
      <c r="BQH128" s="9"/>
      <c r="BQI128" s="9"/>
      <c r="BQJ128" s="9"/>
      <c r="BQK128" s="9"/>
      <c r="BQL128" s="9"/>
      <c r="BQM128" s="9"/>
      <c r="BQN128" s="9"/>
      <c r="BQO128" s="9"/>
      <c r="BQP128" s="9"/>
      <c r="BQQ128" s="9"/>
      <c r="BQR128" s="9"/>
      <c r="BQS128" s="9"/>
      <c r="BQT128" s="9"/>
      <c r="BQU128" s="9"/>
      <c r="BQV128" s="9"/>
      <c r="BQW128" s="9"/>
      <c r="BQX128" s="9"/>
      <c r="BQY128" s="9"/>
      <c r="BQZ128" s="9"/>
      <c r="BRA128" s="9"/>
      <c r="BRB128" s="9"/>
      <c r="BRC128" s="9"/>
      <c r="BRD128" s="9"/>
      <c r="BRE128" s="9"/>
      <c r="BRF128" s="9"/>
      <c r="BRG128" s="9"/>
      <c r="BRH128" s="9"/>
      <c r="BRI128" s="9"/>
      <c r="BRJ128" s="9"/>
      <c r="BRK128" s="9"/>
      <c r="BRL128" s="9"/>
      <c r="BRM128" s="9"/>
      <c r="BRN128" s="9"/>
      <c r="BRO128" s="9"/>
      <c r="BRP128" s="9"/>
      <c r="BRQ128" s="9"/>
      <c r="BRR128" s="9"/>
      <c r="BRS128" s="9"/>
      <c r="BRT128" s="9"/>
      <c r="BRU128" s="9"/>
      <c r="BRV128" s="9"/>
      <c r="BRW128" s="9"/>
      <c r="BRX128" s="9"/>
      <c r="BRY128" s="9"/>
      <c r="BRZ128" s="9"/>
      <c r="BSA128" s="9"/>
      <c r="BSB128" s="9"/>
      <c r="BSC128" s="9"/>
      <c r="BSD128" s="9"/>
      <c r="BSE128" s="9"/>
      <c r="BSF128" s="9"/>
      <c r="BSG128" s="9"/>
      <c r="BSH128" s="9"/>
      <c r="BSI128" s="9"/>
      <c r="BSJ128" s="9"/>
      <c r="BSK128" s="9"/>
      <c r="BSL128" s="9"/>
      <c r="BSM128" s="9"/>
      <c r="BSN128" s="9"/>
      <c r="BSO128" s="9"/>
      <c r="BSP128" s="9"/>
      <c r="BSQ128" s="9"/>
      <c r="BSR128" s="9"/>
      <c r="BSS128" s="9"/>
      <c r="BST128" s="9"/>
      <c r="BSU128" s="9"/>
      <c r="BSV128" s="9"/>
      <c r="BSW128" s="9"/>
      <c r="BSX128" s="9"/>
      <c r="BSY128" s="9"/>
      <c r="BSZ128" s="9"/>
      <c r="BTA128" s="9"/>
      <c r="BTB128" s="9"/>
      <c r="BTC128" s="9"/>
      <c r="BTD128" s="9"/>
      <c r="BTE128" s="9"/>
      <c r="BTF128" s="9"/>
      <c r="BTG128" s="9"/>
      <c r="BTH128" s="9"/>
      <c r="BTI128" s="9"/>
      <c r="BTJ128" s="9"/>
      <c r="BTK128" s="9"/>
      <c r="BTL128" s="9"/>
      <c r="BTM128" s="9"/>
      <c r="BTN128" s="9"/>
      <c r="BTO128" s="9"/>
      <c r="BTP128" s="9"/>
      <c r="BTQ128" s="9"/>
      <c r="BTR128" s="9"/>
      <c r="BTS128" s="9"/>
      <c r="BTT128" s="9"/>
      <c r="BTU128" s="9"/>
      <c r="BTV128" s="9"/>
      <c r="BTW128" s="9"/>
      <c r="BTX128" s="9"/>
      <c r="BTY128" s="9"/>
    </row>
    <row r="129" spans="1:8 1761:1897" s="1" customFormat="1" ht="14.25" x14ac:dyDescent="0.2">
      <c r="A129" s="17"/>
      <c r="B129" s="44">
        <v>415</v>
      </c>
      <c r="C129" s="45" t="s">
        <v>6</v>
      </c>
      <c r="D129" s="74">
        <f>D29</f>
        <v>4400000</v>
      </c>
      <c r="E129" s="74">
        <f t="shared" ref="E129:H129" si="35">E29</f>
        <v>4400000</v>
      </c>
      <c r="F129" s="74">
        <f t="shared" si="35"/>
        <v>1693430.26</v>
      </c>
      <c r="G129" s="74">
        <f t="shared" si="32"/>
        <v>38.487051363636361</v>
      </c>
      <c r="H129" s="74">
        <f t="shared" si="35"/>
        <v>2706569.74</v>
      </c>
      <c r="BOS129" s="9"/>
      <c r="BOT129" s="9"/>
      <c r="BOU129" s="9"/>
      <c r="BOV129" s="9"/>
      <c r="BOW129" s="9"/>
      <c r="BOX129" s="9"/>
      <c r="BOY129" s="9"/>
      <c r="BOZ129" s="9"/>
      <c r="BPA129" s="9"/>
      <c r="BPB129" s="9"/>
      <c r="BPC129" s="9"/>
      <c r="BPD129" s="9"/>
      <c r="BPE129" s="9"/>
      <c r="BPF129" s="9"/>
      <c r="BPG129" s="9"/>
      <c r="BPH129" s="9"/>
      <c r="BPI129" s="9"/>
      <c r="BPJ129" s="9"/>
      <c r="BPK129" s="9"/>
      <c r="BPL129" s="9"/>
      <c r="BPM129" s="9"/>
      <c r="BPN129" s="9"/>
      <c r="BPO129" s="9"/>
      <c r="BPP129" s="9"/>
      <c r="BPQ129" s="9"/>
      <c r="BPR129" s="9"/>
      <c r="BPS129" s="9"/>
      <c r="BPT129" s="9"/>
      <c r="BPU129" s="9"/>
      <c r="BPV129" s="9"/>
      <c r="BPW129" s="9"/>
      <c r="BPX129" s="9"/>
      <c r="BPY129" s="9"/>
      <c r="BPZ129" s="9"/>
      <c r="BQA129" s="9"/>
      <c r="BQB129" s="9"/>
      <c r="BQC129" s="9"/>
      <c r="BQD129" s="9"/>
      <c r="BQE129" s="9"/>
      <c r="BQF129" s="9"/>
      <c r="BQG129" s="9"/>
      <c r="BQH129" s="9"/>
      <c r="BQI129" s="9"/>
      <c r="BQJ129" s="9"/>
      <c r="BQK129" s="9"/>
      <c r="BQL129" s="9"/>
      <c r="BQM129" s="9"/>
      <c r="BQN129" s="9"/>
      <c r="BQO129" s="9"/>
      <c r="BQP129" s="9"/>
      <c r="BQQ129" s="9"/>
      <c r="BQR129" s="9"/>
      <c r="BQS129" s="9"/>
      <c r="BQT129" s="9"/>
      <c r="BQU129" s="9"/>
      <c r="BQV129" s="9"/>
      <c r="BQW129" s="9"/>
      <c r="BQX129" s="9"/>
      <c r="BQY129" s="9"/>
      <c r="BQZ129" s="9"/>
      <c r="BRA129" s="9"/>
      <c r="BRB129" s="9"/>
      <c r="BRC129" s="9"/>
      <c r="BRD129" s="9"/>
      <c r="BRE129" s="9"/>
      <c r="BRF129" s="9"/>
      <c r="BRG129" s="9"/>
      <c r="BRH129" s="9"/>
      <c r="BRI129" s="9"/>
      <c r="BRJ129" s="9"/>
      <c r="BRK129" s="9"/>
      <c r="BRL129" s="9"/>
      <c r="BRM129" s="9"/>
      <c r="BRN129" s="9"/>
      <c r="BRO129" s="9"/>
      <c r="BRP129" s="9"/>
      <c r="BRQ129" s="9"/>
      <c r="BRR129" s="9"/>
      <c r="BRS129" s="9"/>
      <c r="BRT129" s="9"/>
      <c r="BRU129" s="9"/>
      <c r="BRV129" s="9"/>
      <c r="BRW129" s="9"/>
      <c r="BRX129" s="9"/>
      <c r="BRY129" s="9"/>
      <c r="BRZ129" s="9"/>
      <c r="BSA129" s="9"/>
      <c r="BSB129" s="9"/>
      <c r="BSC129" s="9"/>
      <c r="BSD129" s="9"/>
      <c r="BSE129" s="9"/>
      <c r="BSF129" s="9"/>
      <c r="BSG129" s="9"/>
      <c r="BSH129" s="9"/>
      <c r="BSI129" s="9"/>
      <c r="BSJ129" s="9"/>
      <c r="BSK129" s="9"/>
      <c r="BSL129" s="9"/>
      <c r="BSM129" s="9"/>
      <c r="BSN129" s="9"/>
      <c r="BSO129" s="9"/>
      <c r="BSP129" s="9"/>
      <c r="BSQ129" s="9"/>
      <c r="BSR129" s="9"/>
      <c r="BSS129" s="9"/>
      <c r="BST129" s="9"/>
      <c r="BSU129" s="9"/>
      <c r="BSV129" s="9"/>
      <c r="BSW129" s="9"/>
      <c r="BSX129" s="9"/>
      <c r="BSY129" s="9"/>
      <c r="BSZ129" s="9"/>
      <c r="BTA129" s="9"/>
      <c r="BTB129" s="9"/>
      <c r="BTC129" s="9"/>
      <c r="BTD129" s="9"/>
      <c r="BTE129" s="9"/>
      <c r="BTF129" s="9"/>
      <c r="BTG129" s="9"/>
      <c r="BTH129" s="9"/>
      <c r="BTI129" s="9"/>
      <c r="BTJ129" s="9"/>
      <c r="BTK129" s="9"/>
      <c r="BTL129" s="9"/>
      <c r="BTM129" s="9"/>
      <c r="BTN129" s="9"/>
      <c r="BTO129" s="9"/>
      <c r="BTP129" s="9"/>
      <c r="BTQ129" s="9"/>
      <c r="BTR129" s="9"/>
      <c r="BTS129" s="9"/>
      <c r="BTT129" s="9"/>
      <c r="BTU129" s="9"/>
      <c r="BTV129" s="9"/>
      <c r="BTW129" s="9"/>
      <c r="BTX129" s="9"/>
      <c r="BTY129" s="9"/>
    </row>
    <row r="130" spans="1:8 1761:1897" s="1" customFormat="1" ht="14.25" x14ac:dyDescent="0.2">
      <c r="A130" s="17"/>
      <c r="B130" s="44">
        <v>416</v>
      </c>
      <c r="C130" s="45" t="s">
        <v>7</v>
      </c>
      <c r="D130" s="74">
        <f>D31</f>
        <v>500000</v>
      </c>
      <c r="E130" s="74">
        <f t="shared" ref="E130:H130" si="36">E31</f>
        <v>500000</v>
      </c>
      <c r="F130" s="74">
        <f t="shared" si="36"/>
        <v>124063.36</v>
      </c>
      <c r="G130" s="74">
        <f t="shared" si="32"/>
        <v>24.812671999999999</v>
      </c>
      <c r="H130" s="74">
        <f t="shared" si="36"/>
        <v>375936.64</v>
      </c>
      <c r="BOS130" s="9"/>
      <c r="BOT130" s="9"/>
      <c r="BOU130" s="9"/>
      <c r="BOV130" s="9"/>
      <c r="BOW130" s="9"/>
      <c r="BOX130" s="9"/>
      <c r="BOY130" s="9"/>
      <c r="BOZ130" s="9"/>
      <c r="BPA130" s="9"/>
      <c r="BPB130" s="9"/>
      <c r="BPC130" s="9"/>
      <c r="BPD130" s="9"/>
      <c r="BPE130" s="9"/>
      <c r="BPF130" s="9"/>
      <c r="BPG130" s="9"/>
      <c r="BPH130" s="9"/>
      <c r="BPI130" s="9"/>
      <c r="BPJ130" s="9"/>
      <c r="BPK130" s="9"/>
      <c r="BPL130" s="9"/>
      <c r="BPM130" s="9"/>
      <c r="BPN130" s="9"/>
      <c r="BPO130" s="9"/>
      <c r="BPP130" s="9"/>
      <c r="BPQ130" s="9"/>
      <c r="BPR130" s="9"/>
      <c r="BPS130" s="9"/>
      <c r="BPT130" s="9"/>
      <c r="BPU130" s="9"/>
      <c r="BPV130" s="9"/>
      <c r="BPW130" s="9"/>
      <c r="BPX130" s="9"/>
      <c r="BPY130" s="9"/>
      <c r="BPZ130" s="9"/>
      <c r="BQA130" s="9"/>
      <c r="BQB130" s="9"/>
      <c r="BQC130" s="9"/>
      <c r="BQD130" s="9"/>
      <c r="BQE130" s="9"/>
      <c r="BQF130" s="9"/>
      <c r="BQG130" s="9"/>
      <c r="BQH130" s="9"/>
      <c r="BQI130" s="9"/>
      <c r="BQJ130" s="9"/>
      <c r="BQK130" s="9"/>
      <c r="BQL130" s="9"/>
      <c r="BQM130" s="9"/>
      <c r="BQN130" s="9"/>
      <c r="BQO130" s="9"/>
      <c r="BQP130" s="9"/>
      <c r="BQQ130" s="9"/>
      <c r="BQR130" s="9"/>
      <c r="BQS130" s="9"/>
      <c r="BQT130" s="9"/>
      <c r="BQU130" s="9"/>
      <c r="BQV130" s="9"/>
      <c r="BQW130" s="9"/>
      <c r="BQX130" s="9"/>
      <c r="BQY130" s="9"/>
      <c r="BQZ130" s="9"/>
      <c r="BRA130" s="9"/>
      <c r="BRB130" s="9"/>
      <c r="BRC130" s="9"/>
      <c r="BRD130" s="9"/>
      <c r="BRE130" s="9"/>
      <c r="BRF130" s="9"/>
      <c r="BRG130" s="9"/>
      <c r="BRH130" s="9"/>
      <c r="BRI130" s="9"/>
      <c r="BRJ130" s="9"/>
      <c r="BRK130" s="9"/>
      <c r="BRL130" s="9"/>
      <c r="BRM130" s="9"/>
      <c r="BRN130" s="9"/>
      <c r="BRO130" s="9"/>
      <c r="BRP130" s="9"/>
      <c r="BRQ130" s="9"/>
      <c r="BRR130" s="9"/>
      <c r="BRS130" s="9"/>
      <c r="BRT130" s="9"/>
      <c r="BRU130" s="9"/>
      <c r="BRV130" s="9"/>
      <c r="BRW130" s="9"/>
      <c r="BRX130" s="9"/>
      <c r="BRY130" s="9"/>
      <c r="BRZ130" s="9"/>
      <c r="BSA130" s="9"/>
      <c r="BSB130" s="9"/>
      <c r="BSC130" s="9"/>
      <c r="BSD130" s="9"/>
      <c r="BSE130" s="9"/>
      <c r="BSF130" s="9"/>
      <c r="BSG130" s="9"/>
      <c r="BSH130" s="9"/>
      <c r="BSI130" s="9"/>
      <c r="BSJ130" s="9"/>
      <c r="BSK130" s="9"/>
      <c r="BSL130" s="9"/>
      <c r="BSM130" s="9"/>
      <c r="BSN130" s="9"/>
      <c r="BSO130" s="9"/>
      <c r="BSP130" s="9"/>
      <c r="BSQ130" s="9"/>
      <c r="BSR130" s="9"/>
      <c r="BSS130" s="9"/>
      <c r="BST130" s="9"/>
      <c r="BSU130" s="9"/>
      <c r="BSV130" s="9"/>
      <c r="BSW130" s="9"/>
      <c r="BSX130" s="9"/>
      <c r="BSY130" s="9"/>
      <c r="BSZ130" s="9"/>
      <c r="BTA130" s="9"/>
      <c r="BTB130" s="9"/>
      <c r="BTC130" s="9"/>
      <c r="BTD130" s="9"/>
      <c r="BTE130" s="9"/>
      <c r="BTF130" s="9"/>
      <c r="BTG130" s="9"/>
      <c r="BTH130" s="9"/>
      <c r="BTI130" s="9"/>
      <c r="BTJ130" s="9"/>
      <c r="BTK130" s="9"/>
      <c r="BTL130" s="9"/>
      <c r="BTM130" s="9"/>
      <c r="BTN130" s="9"/>
      <c r="BTO130" s="9"/>
      <c r="BTP130" s="9"/>
      <c r="BTQ130" s="9"/>
      <c r="BTR130" s="9"/>
      <c r="BTS130" s="9"/>
      <c r="BTT130" s="9"/>
      <c r="BTU130" s="9"/>
      <c r="BTV130" s="9"/>
      <c r="BTW130" s="9"/>
      <c r="BTX130" s="9"/>
      <c r="BTY130" s="9"/>
    </row>
    <row r="131" spans="1:8 1761:1897" s="1" customFormat="1" ht="14.25" x14ac:dyDescent="0.2">
      <c r="A131" s="17"/>
      <c r="B131" s="44">
        <v>421</v>
      </c>
      <c r="C131" s="45" t="s">
        <v>33</v>
      </c>
      <c r="D131" s="74">
        <f>D39</f>
        <v>399730000</v>
      </c>
      <c r="E131" s="74">
        <f t="shared" ref="E131:H131" si="37">E39</f>
        <v>398730000</v>
      </c>
      <c r="F131" s="74">
        <f t="shared" si="37"/>
        <v>194961708.44</v>
      </c>
      <c r="G131" s="74">
        <f t="shared" si="32"/>
        <v>48.895670864996362</v>
      </c>
      <c r="H131" s="74">
        <f t="shared" si="37"/>
        <v>203768291.56</v>
      </c>
      <c r="BOS131" s="9"/>
      <c r="BOT131" s="9"/>
      <c r="BOU131" s="9"/>
      <c r="BOV131" s="9"/>
      <c r="BOW131" s="9"/>
      <c r="BOX131" s="9"/>
      <c r="BOY131" s="9"/>
      <c r="BOZ131" s="9"/>
      <c r="BPA131" s="9"/>
      <c r="BPB131" s="9"/>
      <c r="BPC131" s="9"/>
      <c r="BPD131" s="9"/>
      <c r="BPE131" s="9"/>
      <c r="BPF131" s="9"/>
      <c r="BPG131" s="9"/>
      <c r="BPH131" s="9"/>
      <c r="BPI131" s="9"/>
      <c r="BPJ131" s="9"/>
      <c r="BPK131" s="9"/>
      <c r="BPL131" s="9"/>
      <c r="BPM131" s="9"/>
      <c r="BPN131" s="9"/>
      <c r="BPO131" s="9"/>
      <c r="BPP131" s="9"/>
      <c r="BPQ131" s="9"/>
      <c r="BPR131" s="9"/>
      <c r="BPS131" s="9"/>
      <c r="BPT131" s="9"/>
      <c r="BPU131" s="9"/>
      <c r="BPV131" s="9"/>
      <c r="BPW131" s="9"/>
      <c r="BPX131" s="9"/>
      <c r="BPY131" s="9"/>
      <c r="BPZ131" s="9"/>
      <c r="BQA131" s="9"/>
      <c r="BQB131" s="9"/>
      <c r="BQC131" s="9"/>
      <c r="BQD131" s="9"/>
      <c r="BQE131" s="9"/>
      <c r="BQF131" s="9"/>
      <c r="BQG131" s="9"/>
      <c r="BQH131" s="9"/>
      <c r="BQI131" s="9"/>
      <c r="BQJ131" s="9"/>
      <c r="BQK131" s="9"/>
      <c r="BQL131" s="9"/>
      <c r="BQM131" s="9"/>
      <c r="BQN131" s="9"/>
      <c r="BQO131" s="9"/>
      <c r="BQP131" s="9"/>
      <c r="BQQ131" s="9"/>
      <c r="BQR131" s="9"/>
      <c r="BQS131" s="9"/>
      <c r="BQT131" s="9"/>
      <c r="BQU131" s="9"/>
      <c r="BQV131" s="9"/>
      <c r="BQW131" s="9"/>
      <c r="BQX131" s="9"/>
      <c r="BQY131" s="9"/>
      <c r="BQZ131" s="9"/>
      <c r="BRA131" s="9"/>
      <c r="BRB131" s="9"/>
      <c r="BRC131" s="9"/>
      <c r="BRD131" s="9"/>
      <c r="BRE131" s="9"/>
      <c r="BRF131" s="9"/>
      <c r="BRG131" s="9"/>
      <c r="BRH131" s="9"/>
      <c r="BRI131" s="9"/>
      <c r="BRJ131" s="9"/>
      <c r="BRK131" s="9"/>
      <c r="BRL131" s="9"/>
      <c r="BRM131" s="9"/>
      <c r="BRN131" s="9"/>
      <c r="BRO131" s="9"/>
      <c r="BRP131" s="9"/>
      <c r="BRQ131" s="9"/>
      <c r="BRR131" s="9"/>
      <c r="BRS131" s="9"/>
      <c r="BRT131" s="9"/>
      <c r="BRU131" s="9"/>
      <c r="BRV131" s="9"/>
      <c r="BRW131" s="9"/>
      <c r="BRX131" s="9"/>
      <c r="BRY131" s="9"/>
      <c r="BRZ131" s="9"/>
      <c r="BSA131" s="9"/>
      <c r="BSB131" s="9"/>
      <c r="BSC131" s="9"/>
      <c r="BSD131" s="9"/>
      <c r="BSE131" s="9"/>
      <c r="BSF131" s="9"/>
      <c r="BSG131" s="9"/>
      <c r="BSH131" s="9"/>
      <c r="BSI131" s="9"/>
      <c r="BSJ131" s="9"/>
      <c r="BSK131" s="9"/>
      <c r="BSL131" s="9"/>
      <c r="BSM131" s="9"/>
      <c r="BSN131" s="9"/>
      <c r="BSO131" s="9"/>
      <c r="BSP131" s="9"/>
      <c r="BSQ131" s="9"/>
      <c r="BSR131" s="9"/>
      <c r="BSS131" s="9"/>
      <c r="BST131" s="9"/>
      <c r="BSU131" s="9"/>
      <c r="BSV131" s="9"/>
      <c r="BSW131" s="9"/>
      <c r="BSX131" s="9"/>
      <c r="BSY131" s="9"/>
      <c r="BSZ131" s="9"/>
      <c r="BTA131" s="9"/>
      <c r="BTB131" s="9"/>
      <c r="BTC131" s="9"/>
      <c r="BTD131" s="9"/>
      <c r="BTE131" s="9"/>
      <c r="BTF131" s="9"/>
      <c r="BTG131" s="9"/>
      <c r="BTH131" s="9"/>
      <c r="BTI131" s="9"/>
      <c r="BTJ131" s="9"/>
      <c r="BTK131" s="9"/>
      <c r="BTL131" s="9"/>
      <c r="BTM131" s="9"/>
      <c r="BTN131" s="9"/>
      <c r="BTO131" s="9"/>
      <c r="BTP131" s="9"/>
      <c r="BTQ131" s="9"/>
      <c r="BTR131" s="9"/>
      <c r="BTS131" s="9"/>
      <c r="BTT131" s="9"/>
      <c r="BTU131" s="9"/>
      <c r="BTV131" s="9"/>
      <c r="BTW131" s="9"/>
      <c r="BTX131" s="9"/>
      <c r="BTY131" s="9"/>
    </row>
    <row r="132" spans="1:8 1761:1897" s="1" customFormat="1" ht="14.25" x14ac:dyDescent="0.2">
      <c r="A132" s="17"/>
      <c r="B132" s="44">
        <v>422</v>
      </c>
      <c r="C132" s="47" t="s">
        <v>39</v>
      </c>
      <c r="D132" s="74">
        <f>D43</f>
        <v>8900000</v>
      </c>
      <c r="E132" s="74">
        <f t="shared" ref="E132:H132" si="38">E43</f>
        <v>8900000</v>
      </c>
      <c r="F132" s="74">
        <f t="shared" si="38"/>
        <v>887134.17</v>
      </c>
      <c r="G132" s="74">
        <f t="shared" si="32"/>
        <v>9.9677996629213492</v>
      </c>
      <c r="H132" s="74">
        <f t="shared" si="38"/>
        <v>8012865.8300000001</v>
      </c>
      <c r="BOS132" s="9"/>
      <c r="BOT132" s="9"/>
      <c r="BOU132" s="9"/>
      <c r="BOV132" s="9"/>
      <c r="BOW132" s="9"/>
      <c r="BOX132" s="9"/>
      <c r="BOY132" s="9"/>
      <c r="BOZ132" s="9"/>
      <c r="BPA132" s="9"/>
      <c r="BPB132" s="9"/>
      <c r="BPC132" s="9"/>
      <c r="BPD132" s="9"/>
      <c r="BPE132" s="9"/>
      <c r="BPF132" s="9"/>
      <c r="BPG132" s="9"/>
      <c r="BPH132" s="9"/>
      <c r="BPI132" s="9"/>
      <c r="BPJ132" s="9"/>
      <c r="BPK132" s="9"/>
      <c r="BPL132" s="9"/>
      <c r="BPM132" s="9"/>
      <c r="BPN132" s="9"/>
      <c r="BPO132" s="9"/>
      <c r="BPP132" s="9"/>
      <c r="BPQ132" s="9"/>
      <c r="BPR132" s="9"/>
      <c r="BPS132" s="9"/>
      <c r="BPT132" s="9"/>
      <c r="BPU132" s="9"/>
      <c r="BPV132" s="9"/>
      <c r="BPW132" s="9"/>
      <c r="BPX132" s="9"/>
      <c r="BPY132" s="9"/>
      <c r="BPZ132" s="9"/>
      <c r="BQA132" s="9"/>
      <c r="BQB132" s="9"/>
      <c r="BQC132" s="9"/>
      <c r="BQD132" s="9"/>
      <c r="BQE132" s="9"/>
      <c r="BQF132" s="9"/>
      <c r="BQG132" s="9"/>
      <c r="BQH132" s="9"/>
      <c r="BQI132" s="9"/>
      <c r="BQJ132" s="9"/>
      <c r="BQK132" s="9"/>
      <c r="BQL132" s="9"/>
      <c r="BQM132" s="9"/>
      <c r="BQN132" s="9"/>
      <c r="BQO132" s="9"/>
      <c r="BQP132" s="9"/>
      <c r="BQQ132" s="9"/>
      <c r="BQR132" s="9"/>
      <c r="BQS132" s="9"/>
      <c r="BQT132" s="9"/>
      <c r="BQU132" s="9"/>
      <c r="BQV132" s="9"/>
      <c r="BQW132" s="9"/>
      <c r="BQX132" s="9"/>
      <c r="BQY132" s="9"/>
      <c r="BQZ132" s="9"/>
      <c r="BRA132" s="9"/>
      <c r="BRB132" s="9"/>
      <c r="BRC132" s="9"/>
      <c r="BRD132" s="9"/>
      <c r="BRE132" s="9"/>
      <c r="BRF132" s="9"/>
      <c r="BRG132" s="9"/>
      <c r="BRH132" s="9"/>
      <c r="BRI132" s="9"/>
      <c r="BRJ132" s="9"/>
      <c r="BRK132" s="9"/>
      <c r="BRL132" s="9"/>
      <c r="BRM132" s="9"/>
      <c r="BRN132" s="9"/>
      <c r="BRO132" s="9"/>
      <c r="BRP132" s="9"/>
      <c r="BRQ132" s="9"/>
      <c r="BRR132" s="9"/>
      <c r="BRS132" s="9"/>
      <c r="BRT132" s="9"/>
      <c r="BRU132" s="9"/>
      <c r="BRV132" s="9"/>
      <c r="BRW132" s="9"/>
      <c r="BRX132" s="9"/>
      <c r="BRY132" s="9"/>
      <c r="BRZ132" s="9"/>
      <c r="BSA132" s="9"/>
      <c r="BSB132" s="9"/>
      <c r="BSC132" s="9"/>
      <c r="BSD132" s="9"/>
      <c r="BSE132" s="9"/>
      <c r="BSF132" s="9"/>
      <c r="BSG132" s="9"/>
      <c r="BSH132" s="9"/>
      <c r="BSI132" s="9"/>
      <c r="BSJ132" s="9"/>
      <c r="BSK132" s="9"/>
      <c r="BSL132" s="9"/>
      <c r="BSM132" s="9"/>
      <c r="BSN132" s="9"/>
      <c r="BSO132" s="9"/>
      <c r="BSP132" s="9"/>
      <c r="BSQ132" s="9"/>
      <c r="BSR132" s="9"/>
      <c r="BSS132" s="9"/>
      <c r="BST132" s="9"/>
      <c r="BSU132" s="9"/>
      <c r="BSV132" s="9"/>
      <c r="BSW132" s="9"/>
      <c r="BSX132" s="9"/>
      <c r="BSY132" s="9"/>
      <c r="BSZ132" s="9"/>
      <c r="BTA132" s="9"/>
      <c r="BTB132" s="9"/>
      <c r="BTC132" s="9"/>
      <c r="BTD132" s="9"/>
      <c r="BTE132" s="9"/>
      <c r="BTF132" s="9"/>
      <c r="BTG132" s="9"/>
      <c r="BTH132" s="9"/>
      <c r="BTI132" s="9"/>
      <c r="BTJ132" s="9"/>
      <c r="BTK132" s="9"/>
      <c r="BTL132" s="9"/>
      <c r="BTM132" s="9"/>
      <c r="BTN132" s="9"/>
      <c r="BTO132" s="9"/>
      <c r="BTP132" s="9"/>
      <c r="BTQ132" s="9"/>
      <c r="BTR132" s="9"/>
      <c r="BTS132" s="9"/>
      <c r="BTT132" s="9"/>
      <c r="BTU132" s="9"/>
      <c r="BTV132" s="9"/>
      <c r="BTW132" s="9"/>
      <c r="BTX132" s="9"/>
      <c r="BTY132" s="9"/>
    </row>
    <row r="133" spans="1:8 1761:1897" s="7" customFormat="1" ht="14.25" x14ac:dyDescent="0.2">
      <c r="A133" s="17"/>
      <c r="B133" s="44">
        <v>423</v>
      </c>
      <c r="C133" s="47" t="s">
        <v>40</v>
      </c>
      <c r="D133" s="74">
        <f>D51</f>
        <v>28298000</v>
      </c>
      <c r="E133" s="74">
        <f t="shared" ref="E133:H133" si="39">E51</f>
        <v>28298000</v>
      </c>
      <c r="F133" s="74">
        <f t="shared" si="39"/>
        <v>8714362.5600000005</v>
      </c>
      <c r="G133" s="74">
        <f t="shared" si="32"/>
        <v>30.794976888826067</v>
      </c>
      <c r="H133" s="74">
        <f t="shared" si="39"/>
        <v>19583637.439999998</v>
      </c>
    </row>
    <row r="134" spans="1:8 1761:1897" s="7" customFormat="1" ht="14.25" x14ac:dyDescent="0.2">
      <c r="A134" s="17"/>
      <c r="B134" s="44">
        <v>424</v>
      </c>
      <c r="C134" s="47" t="s">
        <v>41</v>
      </c>
      <c r="D134" s="74">
        <f>D54</f>
        <v>8150000</v>
      </c>
      <c r="E134" s="74">
        <f t="shared" ref="E134:H134" si="40">E54</f>
        <v>8150000</v>
      </c>
      <c r="F134" s="74">
        <f t="shared" si="40"/>
        <v>3674647.63</v>
      </c>
      <c r="G134" s="74">
        <f t="shared" si="32"/>
        <v>45.087700981595091</v>
      </c>
      <c r="H134" s="74">
        <f t="shared" si="40"/>
        <v>4475352.37</v>
      </c>
    </row>
    <row r="135" spans="1:8 1761:1897" s="7" customFormat="1" ht="14.25" x14ac:dyDescent="0.2">
      <c r="A135" s="17"/>
      <c r="B135" s="44">
        <v>425</v>
      </c>
      <c r="C135" s="45" t="s">
        <v>45</v>
      </c>
      <c r="D135" s="74">
        <f>D57</f>
        <v>121013000</v>
      </c>
      <c r="E135" s="74">
        <f t="shared" ref="E135:H135" si="41">E57</f>
        <v>121013000</v>
      </c>
      <c r="F135" s="74">
        <f t="shared" si="41"/>
        <v>48740759.060000002</v>
      </c>
      <c r="G135" s="74">
        <f t="shared" si="32"/>
        <v>40.277291745514944</v>
      </c>
      <c r="H135" s="74">
        <f t="shared" si="41"/>
        <v>72272240.939999998</v>
      </c>
    </row>
    <row r="136" spans="1:8 1761:1897" s="1" customFormat="1" ht="14.25" x14ac:dyDescent="0.2">
      <c r="A136" s="17"/>
      <c r="B136" s="44">
        <v>426</v>
      </c>
      <c r="C136" s="45" t="s">
        <v>46</v>
      </c>
      <c r="D136" s="74">
        <f>D62</f>
        <v>6554000</v>
      </c>
      <c r="E136" s="74">
        <f t="shared" ref="E136:H136" si="42">E62</f>
        <v>6554000</v>
      </c>
      <c r="F136" s="74">
        <f t="shared" si="42"/>
        <v>1214932.6000000001</v>
      </c>
      <c r="G136" s="74">
        <f t="shared" si="32"/>
        <v>18.537268843454381</v>
      </c>
      <c r="H136" s="74">
        <f t="shared" si="42"/>
        <v>5339067.4000000004</v>
      </c>
    </row>
    <row r="137" spans="1:8 1761:1897" s="9" customFormat="1" ht="14.25" x14ac:dyDescent="0.2">
      <c r="A137" s="17"/>
      <c r="B137" s="44">
        <v>444</v>
      </c>
      <c r="C137" s="47" t="s">
        <v>42</v>
      </c>
      <c r="D137" s="74">
        <f>D64</f>
        <v>100000</v>
      </c>
      <c r="E137" s="74">
        <f t="shared" ref="E137:H137" si="43">E64</f>
        <v>100000</v>
      </c>
      <c r="F137" s="74">
        <f t="shared" si="43"/>
        <v>0</v>
      </c>
      <c r="G137" s="74">
        <f t="shared" si="32"/>
        <v>0</v>
      </c>
      <c r="H137" s="74">
        <f t="shared" si="43"/>
        <v>100000</v>
      </c>
    </row>
    <row r="138" spans="1:8 1761:1897" s="9" customFormat="1" ht="14.25" x14ac:dyDescent="0.2">
      <c r="A138" s="17"/>
      <c r="B138" s="44">
        <v>482</v>
      </c>
      <c r="C138" s="47" t="s">
        <v>43</v>
      </c>
      <c r="D138" s="74">
        <f>D67</f>
        <v>20000</v>
      </c>
      <c r="E138" s="74">
        <f t="shared" ref="E138:H138" si="44">E67</f>
        <v>20000</v>
      </c>
      <c r="F138" s="74">
        <f t="shared" si="44"/>
        <v>0</v>
      </c>
      <c r="G138" s="74">
        <f t="shared" si="32"/>
        <v>0</v>
      </c>
      <c r="H138" s="74">
        <f t="shared" si="44"/>
        <v>20000</v>
      </c>
    </row>
    <row r="139" spans="1:8 1761:1897" s="9" customFormat="1" ht="14.25" x14ac:dyDescent="0.2">
      <c r="A139" s="17"/>
      <c r="B139" s="44">
        <v>483</v>
      </c>
      <c r="C139" s="47" t="s">
        <v>26</v>
      </c>
      <c r="D139" s="74">
        <f>D69</f>
        <v>2000000</v>
      </c>
      <c r="E139" s="74">
        <f t="shared" ref="E139:H139" si="45">E69</f>
        <v>3000000</v>
      </c>
      <c r="F139" s="74">
        <f t="shared" si="45"/>
        <v>40900</v>
      </c>
      <c r="G139" s="74">
        <f t="shared" si="32"/>
        <v>1.3633333333333333</v>
      </c>
      <c r="H139" s="74">
        <f t="shared" si="45"/>
        <v>2959100</v>
      </c>
    </row>
    <row r="140" spans="1:8 1761:1897" s="9" customFormat="1" ht="14.25" x14ac:dyDescent="0.2">
      <c r="A140" s="17"/>
      <c r="B140" s="44">
        <v>512</v>
      </c>
      <c r="C140" s="47" t="s">
        <v>44</v>
      </c>
      <c r="D140" s="74">
        <f>D72</f>
        <v>5070000</v>
      </c>
      <c r="E140" s="74">
        <f t="shared" ref="E140:H140" si="46">E72</f>
        <v>5070000</v>
      </c>
      <c r="F140" s="74">
        <f t="shared" si="46"/>
        <v>3062533.2</v>
      </c>
      <c r="G140" s="74">
        <f t="shared" si="32"/>
        <v>60.40499408284024</v>
      </c>
      <c r="H140" s="74">
        <f t="shared" si="46"/>
        <v>2007466.7999999998</v>
      </c>
    </row>
    <row r="141" spans="1:8 1761:1897" s="9" customFormat="1" ht="14.25" x14ac:dyDescent="0.2">
      <c r="A141" s="17"/>
      <c r="B141" s="44">
        <v>521</v>
      </c>
      <c r="C141" s="45" t="s">
        <v>27</v>
      </c>
      <c r="D141" s="74">
        <f>D75</f>
        <v>1247238000</v>
      </c>
      <c r="E141" s="74">
        <f>E75</f>
        <v>1455211543.9299998</v>
      </c>
      <c r="F141" s="74">
        <f t="shared" ref="F141:H141" si="47">F75</f>
        <v>607973543.92999995</v>
      </c>
      <c r="G141" s="74">
        <f t="shared" si="32"/>
        <v>41.779048995727685</v>
      </c>
      <c r="H141" s="74">
        <f t="shared" si="47"/>
        <v>847237999.99999988</v>
      </c>
    </row>
    <row r="142" spans="1:8 1761:1897" s="9" customFormat="1" ht="14.25" x14ac:dyDescent="0.2">
      <c r="A142" s="17"/>
      <c r="B142" s="123" t="s">
        <v>74</v>
      </c>
      <c r="C142" s="124"/>
      <c r="D142" s="113">
        <f t="shared" ref="D142:H142" si="48">SUM(D125:D141)</f>
        <v>1920039000</v>
      </c>
      <c r="E142" s="113">
        <f>SUM(E125:E141)</f>
        <v>2128012543.9299998</v>
      </c>
      <c r="F142" s="113">
        <f t="shared" si="48"/>
        <v>920884458.41999984</v>
      </c>
      <c r="G142" s="113">
        <f t="shared" si="32"/>
        <v>43.274390512723031</v>
      </c>
      <c r="H142" s="113">
        <f t="shared" si="48"/>
        <v>1207128085.5099998</v>
      </c>
    </row>
    <row r="143" spans="1:8 1761:1897" s="1" customFormat="1" ht="14.25" x14ac:dyDescent="0.2">
      <c r="A143" s="18"/>
      <c r="B143" s="43"/>
      <c r="C143" s="43"/>
      <c r="D143" s="43"/>
      <c r="E143" s="43"/>
      <c r="F143" s="22"/>
      <c r="G143" s="22"/>
      <c r="H143" s="22"/>
    </row>
    <row r="144" spans="1:8 1761:1897" ht="14.25" x14ac:dyDescent="0.2">
      <c r="A144" s="18"/>
      <c r="B144" s="42" t="s">
        <v>69</v>
      </c>
      <c r="C144" s="48"/>
      <c r="D144" s="43"/>
      <c r="E144" s="43"/>
      <c r="F144" s="22"/>
      <c r="G144" s="22"/>
      <c r="H144" s="22"/>
    </row>
    <row r="145" spans="1:8" s="9" customFormat="1" ht="14.25" x14ac:dyDescent="0.2">
      <c r="A145" s="18"/>
      <c r="B145" s="60" t="s">
        <v>61</v>
      </c>
      <c r="C145" s="61" t="s">
        <v>49</v>
      </c>
      <c r="D145" s="115" t="s">
        <v>86</v>
      </c>
      <c r="E145" s="38" t="s">
        <v>90</v>
      </c>
      <c r="F145" s="38" t="s">
        <v>92</v>
      </c>
      <c r="G145" s="38" t="s">
        <v>93</v>
      </c>
      <c r="H145" s="118" t="s">
        <v>88</v>
      </c>
    </row>
    <row r="146" spans="1:8" ht="14.25" x14ac:dyDescent="0.2">
      <c r="A146" s="18"/>
      <c r="B146" s="62" t="s">
        <v>0</v>
      </c>
      <c r="C146" s="63"/>
      <c r="D146" s="115"/>
      <c r="E146" s="39" t="s">
        <v>91</v>
      </c>
      <c r="F146" s="92">
        <v>42551</v>
      </c>
      <c r="G146" s="93" t="s">
        <v>94</v>
      </c>
      <c r="H146" s="119"/>
    </row>
    <row r="147" spans="1:8" s="9" customFormat="1" ht="14.25" x14ac:dyDescent="0.2">
      <c r="A147" s="18"/>
      <c r="B147" s="64">
        <v>1</v>
      </c>
      <c r="C147" s="64">
        <v>2</v>
      </c>
      <c r="D147" s="65">
        <v>3</v>
      </c>
      <c r="E147" s="66">
        <v>4</v>
      </c>
      <c r="F147" s="67">
        <v>5</v>
      </c>
      <c r="G147" s="67">
        <v>6</v>
      </c>
      <c r="H147" s="68">
        <v>7</v>
      </c>
    </row>
    <row r="148" spans="1:8" s="9" customFormat="1" ht="14.25" x14ac:dyDescent="0.2">
      <c r="A148" s="18"/>
      <c r="B148" s="44">
        <v>422</v>
      </c>
      <c r="C148" s="46" t="s">
        <v>13</v>
      </c>
      <c r="D148" s="69">
        <f>D83+D84</f>
        <v>700000</v>
      </c>
      <c r="E148" s="69">
        <f>E83+E84</f>
        <v>700000</v>
      </c>
      <c r="F148" s="69">
        <f>F83+F84</f>
        <v>0</v>
      </c>
      <c r="G148" s="74">
        <f t="shared" ref="G148:G155" si="49">F148/E148%</f>
        <v>0</v>
      </c>
      <c r="H148" s="69">
        <f>H83+H84</f>
        <v>700000</v>
      </c>
    </row>
    <row r="149" spans="1:8" s="9" customFormat="1" ht="14.25" x14ac:dyDescent="0.2">
      <c r="A149" s="18"/>
      <c r="B149" s="44">
        <v>423</v>
      </c>
      <c r="C149" s="46" t="s">
        <v>14</v>
      </c>
      <c r="D149" s="69">
        <f>D86+D87</f>
        <v>8500000</v>
      </c>
      <c r="E149" s="69">
        <f>E86+E87</f>
        <v>8500000</v>
      </c>
      <c r="F149" s="69">
        <f>F86+F87</f>
        <v>319515.59999999998</v>
      </c>
      <c r="G149" s="74">
        <f t="shared" si="49"/>
        <v>3.7590070588235291</v>
      </c>
      <c r="H149" s="69">
        <f>H86+H87</f>
        <v>8180484.4000000004</v>
      </c>
    </row>
    <row r="150" spans="1:8" ht="14.25" x14ac:dyDescent="0.2">
      <c r="A150" s="18"/>
      <c r="B150" s="44">
        <v>424</v>
      </c>
      <c r="C150" s="46" t="s">
        <v>78</v>
      </c>
      <c r="D150" s="69">
        <f>D89</f>
        <v>13000000</v>
      </c>
      <c r="E150" s="69">
        <f>E89</f>
        <v>11700000</v>
      </c>
      <c r="F150" s="69">
        <f>F89</f>
        <v>0</v>
      </c>
      <c r="G150" s="74">
        <f t="shared" si="49"/>
        <v>0</v>
      </c>
      <c r="H150" s="69">
        <f>H89</f>
        <v>11700000</v>
      </c>
    </row>
    <row r="151" spans="1:8" ht="14.25" x14ac:dyDescent="0.2">
      <c r="A151" s="18"/>
      <c r="B151" s="44">
        <v>425</v>
      </c>
      <c r="C151" s="49" t="s">
        <v>83</v>
      </c>
      <c r="D151" s="69">
        <f>D91</f>
        <v>47000000</v>
      </c>
      <c r="E151" s="69">
        <f>E91</f>
        <v>47000000</v>
      </c>
      <c r="F151" s="69">
        <f>F91</f>
        <v>0</v>
      </c>
      <c r="G151" s="74">
        <f t="shared" si="49"/>
        <v>0</v>
      </c>
      <c r="H151" s="69">
        <f>H91</f>
        <v>47000000</v>
      </c>
    </row>
    <row r="152" spans="1:8" ht="14.25" x14ac:dyDescent="0.2">
      <c r="A152" s="18"/>
      <c r="B152" s="44">
        <v>426</v>
      </c>
      <c r="C152" s="46" t="s">
        <v>46</v>
      </c>
      <c r="D152" s="69">
        <f>D93</f>
        <v>300000</v>
      </c>
      <c r="E152" s="69">
        <f>E93</f>
        <v>300000</v>
      </c>
      <c r="F152" s="69">
        <f>F93</f>
        <v>286440</v>
      </c>
      <c r="G152" s="74">
        <f t="shared" si="49"/>
        <v>95.48</v>
      </c>
      <c r="H152" s="69">
        <f>H93</f>
        <v>13560</v>
      </c>
    </row>
    <row r="153" spans="1:8" ht="14.25" x14ac:dyDescent="0.2">
      <c r="A153" s="18"/>
      <c r="B153" s="44">
        <v>482</v>
      </c>
      <c r="C153" s="46" t="s">
        <v>97</v>
      </c>
      <c r="D153" s="69">
        <f>D96</f>
        <v>0</v>
      </c>
      <c r="E153" s="69">
        <f t="shared" ref="E153:H153" si="50">E96</f>
        <v>1301000</v>
      </c>
      <c r="F153" s="69">
        <f t="shared" si="50"/>
        <v>51856.6</v>
      </c>
      <c r="G153" s="74">
        <f t="shared" si="49"/>
        <v>3.9859031514219829</v>
      </c>
      <c r="H153" s="69">
        <f t="shared" si="50"/>
        <v>1249143.3999999999</v>
      </c>
    </row>
    <row r="154" spans="1:8" s="9" customFormat="1" ht="14.25" x14ac:dyDescent="0.2">
      <c r="A154" s="18"/>
      <c r="B154" s="44">
        <v>511</v>
      </c>
      <c r="C154" s="46" t="s">
        <v>20</v>
      </c>
      <c r="D154" s="69">
        <f>D97+D98</f>
        <v>210500000</v>
      </c>
      <c r="E154" s="69">
        <f>E97+E98</f>
        <v>210500000</v>
      </c>
      <c r="F154" s="69">
        <f>F97+F98</f>
        <v>0</v>
      </c>
      <c r="G154" s="74">
        <f t="shared" si="49"/>
        <v>0</v>
      </c>
      <c r="H154" s="69">
        <f>H97+H98</f>
        <v>210500000</v>
      </c>
    </row>
    <row r="155" spans="1:8" s="9" customFormat="1" ht="14.25" x14ac:dyDescent="0.2">
      <c r="A155" s="18"/>
      <c r="B155" s="44">
        <v>512</v>
      </c>
      <c r="C155" s="46" t="s">
        <v>44</v>
      </c>
      <c r="D155" s="69">
        <f>D100</f>
        <v>20000000</v>
      </c>
      <c r="E155" s="69">
        <f>E100</f>
        <v>20000000</v>
      </c>
      <c r="F155" s="69">
        <f>F100</f>
        <v>0</v>
      </c>
      <c r="G155" s="74">
        <f t="shared" si="49"/>
        <v>0</v>
      </c>
      <c r="H155" s="69">
        <f>H100</f>
        <v>20000000</v>
      </c>
    </row>
    <row r="156" spans="1:8" ht="14.25" x14ac:dyDescent="0.2">
      <c r="A156" s="18"/>
      <c r="B156" s="121" t="s">
        <v>79</v>
      </c>
      <c r="C156" s="122"/>
      <c r="D156" s="113">
        <f>SUM(D148:D155)</f>
        <v>300000000</v>
      </c>
      <c r="E156" s="113">
        <f>SUM(E148:E155)</f>
        <v>300001000</v>
      </c>
      <c r="F156" s="113">
        <f t="shared" ref="F156" si="51">SUM(F148:F155)</f>
        <v>657812.19999999995</v>
      </c>
      <c r="G156" s="113">
        <f>F156/E156%</f>
        <v>0.2192700024333252</v>
      </c>
      <c r="H156" s="113">
        <f>SUM(H148:H155)</f>
        <v>299343187.80000001</v>
      </c>
    </row>
    <row r="157" spans="1:8" s="9" customFormat="1" ht="14.25" x14ac:dyDescent="0.2">
      <c r="A157" s="18"/>
      <c r="B157" s="94"/>
      <c r="C157" s="94"/>
      <c r="D157" s="96"/>
      <c r="E157" s="96"/>
      <c r="F157" s="96"/>
      <c r="G157" s="96"/>
      <c r="H157" s="96"/>
    </row>
    <row r="158" spans="1:8" s="8" customFormat="1" ht="14.25" x14ac:dyDescent="0.2">
      <c r="A158" s="18"/>
      <c r="B158" s="94"/>
      <c r="C158" s="94"/>
      <c r="D158" s="96"/>
      <c r="E158" s="96"/>
      <c r="F158" s="96"/>
      <c r="G158" s="96"/>
      <c r="H158" s="96"/>
    </row>
    <row r="159" spans="1:8" s="9" customFormat="1" ht="14.25" x14ac:dyDescent="0.2">
      <c r="A159" s="18"/>
      <c r="B159" s="100" t="s">
        <v>76</v>
      </c>
      <c r="C159" s="101"/>
      <c r="D159" s="102"/>
      <c r="E159" s="102"/>
      <c r="F159" s="58"/>
      <c r="G159" s="58"/>
      <c r="H159" s="58"/>
    </row>
    <row r="160" spans="1:8" s="9" customFormat="1" ht="14.25" x14ac:dyDescent="0.2">
      <c r="A160" s="18"/>
      <c r="B160" s="71">
        <v>511</v>
      </c>
      <c r="C160" s="103" t="s">
        <v>28</v>
      </c>
      <c r="D160" s="69">
        <f>D108</f>
        <v>51000000</v>
      </c>
      <c r="E160" s="69">
        <f>E108</f>
        <v>51000000</v>
      </c>
      <c r="F160" s="69">
        <f>F108</f>
        <v>24578785.219999999</v>
      </c>
      <c r="G160" s="74">
        <f t="shared" ref="G160:G161" si="52">F160/E160%</f>
        <v>48.193696509803921</v>
      </c>
      <c r="H160" s="69">
        <f>H108</f>
        <v>26421214.780000001</v>
      </c>
    </row>
    <row r="161" spans="1:8" s="9" customFormat="1" ht="14.25" x14ac:dyDescent="0.2">
      <c r="A161" s="18"/>
      <c r="B161" s="121" t="s">
        <v>75</v>
      </c>
      <c r="C161" s="122"/>
      <c r="D161" s="113">
        <f>D160</f>
        <v>51000000</v>
      </c>
      <c r="E161" s="113">
        <f t="shared" ref="E161:H161" si="53">E160</f>
        <v>51000000</v>
      </c>
      <c r="F161" s="113">
        <f t="shared" si="53"/>
        <v>24578785.219999999</v>
      </c>
      <c r="G161" s="113">
        <f t="shared" si="52"/>
        <v>48.193696509803921</v>
      </c>
      <c r="H161" s="113">
        <f t="shared" si="53"/>
        <v>26421214.780000001</v>
      </c>
    </row>
    <row r="162" spans="1:8" s="9" customFormat="1" ht="14.25" x14ac:dyDescent="0.2">
      <c r="A162" s="18"/>
      <c r="B162" s="94"/>
      <c r="C162" s="94"/>
      <c r="D162" s="96"/>
      <c r="E162" s="96"/>
      <c r="F162" s="96"/>
      <c r="G162" s="96"/>
      <c r="H162" s="96"/>
    </row>
    <row r="163" spans="1:8" s="8" customFormat="1" ht="14.25" x14ac:dyDescent="0.2">
      <c r="A163" s="18"/>
      <c r="B163" s="94"/>
      <c r="C163" s="94"/>
      <c r="D163" s="96"/>
      <c r="E163" s="96"/>
      <c r="F163" s="96"/>
      <c r="G163" s="96"/>
      <c r="H163" s="96"/>
    </row>
    <row r="164" spans="1:8" s="9" customFormat="1" ht="14.25" x14ac:dyDescent="0.2">
      <c r="A164" s="18"/>
      <c r="B164" s="101" t="s">
        <v>85</v>
      </c>
      <c r="C164" s="101"/>
      <c r="D164" s="97"/>
      <c r="E164" s="97"/>
      <c r="F164" s="58"/>
      <c r="G164" s="58"/>
      <c r="H164" s="58"/>
    </row>
    <row r="165" spans="1:8" s="9" customFormat="1" ht="14.25" x14ac:dyDescent="0.2">
      <c r="A165" s="18"/>
      <c r="B165" s="71">
        <v>511</v>
      </c>
      <c r="C165" s="103" t="s">
        <v>28</v>
      </c>
      <c r="D165" s="69">
        <f>D114</f>
        <v>117954000</v>
      </c>
      <c r="E165" s="69">
        <f>E114</f>
        <v>117954000</v>
      </c>
      <c r="F165" s="69">
        <f>F114</f>
        <v>0</v>
      </c>
      <c r="G165" s="74">
        <f t="shared" ref="G165:G167" si="54">F165/E165%</f>
        <v>0</v>
      </c>
      <c r="H165" s="69">
        <f>H114</f>
        <v>117954000</v>
      </c>
    </row>
    <row r="166" spans="1:8" s="8" customFormat="1" ht="14.25" x14ac:dyDescent="0.2">
      <c r="A166" s="18"/>
      <c r="B166" s="121" t="s">
        <v>84</v>
      </c>
      <c r="C166" s="122"/>
      <c r="D166" s="113">
        <f>D165</f>
        <v>117954000</v>
      </c>
      <c r="E166" s="113">
        <f t="shared" ref="E166:H166" si="55">E165</f>
        <v>117954000</v>
      </c>
      <c r="F166" s="113">
        <f t="shared" si="55"/>
        <v>0</v>
      </c>
      <c r="G166" s="113">
        <f t="shared" si="54"/>
        <v>0</v>
      </c>
      <c r="H166" s="113">
        <f t="shared" si="55"/>
        <v>117954000</v>
      </c>
    </row>
    <row r="167" spans="1:8" ht="14.25" x14ac:dyDescent="0.2">
      <c r="A167" s="18"/>
      <c r="B167" s="114"/>
      <c r="C167" s="114" t="s">
        <v>73</v>
      </c>
      <c r="D167" s="108">
        <f>D142+D156+D161+D166</f>
        <v>2388993000</v>
      </c>
      <c r="E167" s="108">
        <f>E142+E156+E161+E166</f>
        <v>2596967543.9299998</v>
      </c>
      <c r="F167" s="108">
        <f>F142+F156+F161+F166</f>
        <v>946121055.83999991</v>
      </c>
      <c r="G167" s="108">
        <f t="shared" si="54"/>
        <v>36.431762809335375</v>
      </c>
      <c r="H167" s="108">
        <f>H142+H156+H161+H166</f>
        <v>1650846488.0899997</v>
      </c>
    </row>
    <row r="168" spans="1:8" s="9" customFormat="1" ht="15" x14ac:dyDescent="0.25">
      <c r="A168" s="30"/>
      <c r="B168" s="104"/>
      <c r="C168" s="104"/>
      <c r="D168" s="105"/>
      <c r="E168" s="105"/>
      <c r="F168" s="22"/>
      <c r="G168" s="22"/>
      <c r="H168" s="22"/>
    </row>
    <row r="169" spans="1:8" ht="15" x14ac:dyDescent="0.25">
      <c r="A169" s="18"/>
      <c r="B169" s="33"/>
      <c r="C169" s="33"/>
      <c r="D169" s="32"/>
      <c r="E169" s="32"/>
      <c r="F169" s="50"/>
      <c r="G169" s="50"/>
      <c r="H169" s="96"/>
    </row>
    <row r="170" spans="1:8" s="9" customFormat="1" ht="15" x14ac:dyDescent="0.25">
      <c r="A170" s="18"/>
      <c r="B170" s="33"/>
      <c r="C170" s="33"/>
      <c r="D170" s="32"/>
      <c r="E170" s="32"/>
      <c r="F170" s="50"/>
      <c r="G170" s="50"/>
      <c r="H170" s="50"/>
    </row>
    <row r="171" spans="1:8" s="9" customFormat="1" ht="15" x14ac:dyDescent="0.25">
      <c r="A171" s="18"/>
      <c r="B171" s="33"/>
      <c r="C171" s="33"/>
      <c r="D171" s="32"/>
      <c r="E171" s="32"/>
      <c r="F171" s="50"/>
      <c r="G171" s="50"/>
      <c r="H171" s="50"/>
    </row>
    <row r="172" spans="1:8" s="9" customFormat="1" ht="15" x14ac:dyDescent="0.25">
      <c r="A172" s="18"/>
      <c r="B172" s="33"/>
      <c r="C172" s="33"/>
      <c r="D172" s="32"/>
      <c r="E172" s="32"/>
      <c r="F172" s="50"/>
      <c r="G172" s="50"/>
      <c r="H172" s="50"/>
    </row>
    <row r="173" spans="1:8" s="9" customFormat="1" ht="15" x14ac:dyDescent="0.25">
      <c r="A173" s="18"/>
      <c r="B173" s="31"/>
      <c r="C173" s="31"/>
      <c r="D173" s="31"/>
      <c r="E173" s="31"/>
      <c r="F173" s="50"/>
      <c r="G173" s="50"/>
      <c r="H173" s="50"/>
    </row>
    <row r="174" spans="1:8" s="9" customFormat="1" ht="15" x14ac:dyDescent="0.25">
      <c r="A174" s="18"/>
      <c r="B174" s="31"/>
      <c r="C174" s="31"/>
      <c r="D174" s="31"/>
      <c r="E174" s="31"/>
      <c r="F174" s="50"/>
      <c r="G174" s="50"/>
      <c r="H174" s="50"/>
    </row>
    <row r="175" spans="1:8" ht="15" x14ac:dyDescent="0.25">
      <c r="A175" s="18"/>
      <c r="B175" s="31"/>
      <c r="C175" s="31"/>
      <c r="D175" s="31"/>
      <c r="E175" s="31"/>
      <c r="F175" s="50"/>
      <c r="G175" s="50"/>
      <c r="H175" s="50"/>
    </row>
    <row r="176" spans="1:8" ht="15" x14ac:dyDescent="0.25">
      <c r="A176" s="18"/>
      <c r="B176" s="31"/>
      <c r="C176" s="31"/>
      <c r="D176" s="31"/>
      <c r="E176" s="31"/>
      <c r="F176" s="50"/>
      <c r="G176" s="50"/>
      <c r="H176" s="50"/>
    </row>
    <row r="177" spans="1:8" ht="15" x14ac:dyDescent="0.25">
      <c r="A177" s="18"/>
      <c r="B177" s="31"/>
      <c r="C177" s="31"/>
      <c r="D177" s="31"/>
      <c r="E177" s="31"/>
      <c r="F177" s="50"/>
      <c r="G177" s="50"/>
      <c r="H177" s="50"/>
    </row>
    <row r="178" spans="1:8" x14ac:dyDescent="0.25">
      <c r="A178" s="14"/>
      <c r="B178" s="31"/>
      <c r="C178" s="31"/>
      <c r="D178" s="31"/>
      <c r="E178" s="31"/>
      <c r="F178" s="50"/>
      <c r="G178" s="50"/>
      <c r="H178" s="50"/>
    </row>
    <row r="179" spans="1:8" x14ac:dyDescent="0.25">
      <c r="B179" s="31"/>
      <c r="C179" s="31"/>
      <c r="D179" s="31"/>
      <c r="E179" s="31"/>
      <c r="F179" s="50"/>
      <c r="G179" s="50"/>
      <c r="H179" s="50"/>
    </row>
    <row r="180" spans="1:8" x14ac:dyDescent="0.25">
      <c r="B180" s="31"/>
      <c r="C180" s="31"/>
      <c r="D180" s="31"/>
      <c r="E180" s="31"/>
      <c r="F180" s="50"/>
      <c r="G180" s="50"/>
      <c r="H180" s="50"/>
    </row>
    <row r="181" spans="1:8" x14ac:dyDescent="0.25">
      <c r="B181" s="31"/>
      <c r="C181" s="31"/>
      <c r="D181" s="31"/>
      <c r="E181" s="31"/>
      <c r="F181" s="50"/>
      <c r="G181" s="50"/>
      <c r="H181" s="50"/>
    </row>
    <row r="182" spans="1:8" x14ac:dyDescent="0.25">
      <c r="B182" s="31"/>
      <c r="C182" s="31"/>
      <c r="D182" s="31"/>
      <c r="E182" s="31"/>
      <c r="F182" s="50"/>
      <c r="G182" s="50"/>
      <c r="H182" s="50"/>
    </row>
    <row r="183" spans="1:8" x14ac:dyDescent="0.25">
      <c r="B183" s="31"/>
      <c r="C183" s="31"/>
      <c r="D183" s="31"/>
      <c r="E183" s="31"/>
      <c r="F183" s="50"/>
      <c r="G183" s="50"/>
      <c r="H183" s="50"/>
    </row>
    <row r="184" spans="1:8" x14ac:dyDescent="0.25">
      <c r="B184" s="31"/>
      <c r="C184" s="31"/>
      <c r="D184" s="31"/>
      <c r="E184" s="31"/>
      <c r="F184" s="50"/>
      <c r="G184" s="50"/>
      <c r="H184" s="50"/>
    </row>
    <row r="185" spans="1:8" x14ac:dyDescent="0.25">
      <c r="B185" s="31"/>
      <c r="C185" s="31"/>
      <c r="D185" s="31"/>
      <c r="E185" s="31"/>
      <c r="F185" s="50"/>
      <c r="G185" s="50"/>
      <c r="H185" s="50"/>
    </row>
    <row r="186" spans="1:8" x14ac:dyDescent="0.25">
      <c r="B186" s="31"/>
      <c r="C186" s="31"/>
      <c r="D186" s="31"/>
      <c r="E186" s="31"/>
      <c r="F186" s="50"/>
      <c r="G186" s="50"/>
      <c r="H186" s="50"/>
    </row>
    <row r="187" spans="1:8" x14ac:dyDescent="0.25">
      <c r="B187" s="31"/>
      <c r="C187" s="31"/>
      <c r="D187" s="31"/>
      <c r="E187" s="31"/>
      <c r="F187" s="50"/>
      <c r="G187" s="50"/>
      <c r="H187" s="50"/>
    </row>
    <row r="188" spans="1:8" x14ac:dyDescent="0.25">
      <c r="B188" s="31"/>
      <c r="C188" s="31"/>
      <c r="D188" s="31"/>
      <c r="E188" s="31"/>
      <c r="F188" s="50"/>
      <c r="G188" s="50"/>
      <c r="H188" s="50"/>
    </row>
    <row r="189" spans="1:8" x14ac:dyDescent="0.25">
      <c r="B189" s="31"/>
      <c r="C189" s="31"/>
      <c r="D189" s="31"/>
      <c r="E189" s="31"/>
      <c r="F189" s="50"/>
      <c r="G189" s="50"/>
      <c r="H189" s="50"/>
    </row>
    <row r="190" spans="1:8" x14ac:dyDescent="0.25">
      <c r="B190" s="31"/>
      <c r="C190" s="31"/>
      <c r="D190" s="31"/>
      <c r="E190" s="31"/>
      <c r="F190" s="50"/>
      <c r="G190" s="50"/>
      <c r="H190" s="50"/>
    </row>
    <row r="191" spans="1:8" x14ac:dyDescent="0.25">
      <c r="B191" s="31"/>
      <c r="C191" s="31"/>
      <c r="D191" s="31"/>
      <c r="E191" s="31"/>
      <c r="F191" s="50"/>
      <c r="G191" s="50"/>
      <c r="H191" s="50"/>
    </row>
    <row r="192" spans="1:8" x14ac:dyDescent="0.25">
      <c r="B192" s="31"/>
      <c r="C192" s="31"/>
      <c r="D192" s="31"/>
      <c r="E192" s="31"/>
      <c r="F192" s="50"/>
      <c r="G192" s="50"/>
      <c r="H192" s="50"/>
    </row>
    <row r="193" spans="2:8" x14ac:dyDescent="0.25">
      <c r="B193" s="31"/>
      <c r="C193" s="31"/>
      <c r="D193" s="31"/>
      <c r="E193" s="31"/>
      <c r="F193" s="50"/>
      <c r="G193" s="50"/>
      <c r="H193" s="50"/>
    </row>
    <row r="194" spans="2:8" x14ac:dyDescent="0.25">
      <c r="B194" s="31"/>
      <c r="C194" s="31"/>
      <c r="D194" s="31"/>
      <c r="E194" s="31"/>
      <c r="F194" s="50"/>
      <c r="G194" s="50"/>
      <c r="H194" s="50"/>
    </row>
    <row r="195" spans="2:8" x14ac:dyDescent="0.25">
      <c r="B195" s="31"/>
      <c r="C195" s="31"/>
      <c r="D195" s="31"/>
      <c r="E195" s="31"/>
      <c r="F195" s="50"/>
      <c r="G195" s="50"/>
      <c r="H195" s="50"/>
    </row>
    <row r="196" spans="2:8" x14ac:dyDescent="0.25">
      <c r="B196" s="31"/>
      <c r="C196" s="31"/>
      <c r="D196" s="31"/>
      <c r="E196" s="31"/>
      <c r="F196" s="50"/>
      <c r="G196" s="50"/>
      <c r="H196" s="50"/>
    </row>
    <row r="197" spans="2:8" x14ac:dyDescent="0.25">
      <c r="B197" s="31"/>
      <c r="C197" s="31"/>
      <c r="D197" s="31"/>
      <c r="E197" s="31"/>
      <c r="F197" s="50"/>
      <c r="G197" s="50"/>
      <c r="H197" s="50"/>
    </row>
    <row r="198" spans="2:8" x14ac:dyDescent="0.25">
      <c r="B198" s="31"/>
      <c r="C198" s="31"/>
      <c r="D198" s="31"/>
      <c r="E198" s="31"/>
      <c r="F198" s="50"/>
      <c r="G198" s="50"/>
      <c r="H198" s="50"/>
    </row>
    <row r="199" spans="2:8" x14ac:dyDescent="0.25">
      <c r="B199" s="31"/>
      <c r="C199" s="31"/>
      <c r="D199" s="31"/>
      <c r="E199" s="31"/>
      <c r="F199" s="50"/>
      <c r="G199" s="50"/>
      <c r="H199" s="50"/>
    </row>
    <row r="200" spans="2:8" x14ac:dyDescent="0.25">
      <c r="B200" s="31"/>
      <c r="C200" s="31"/>
      <c r="D200" s="31"/>
      <c r="E200" s="31"/>
      <c r="F200" s="50"/>
      <c r="G200" s="50"/>
      <c r="H200" s="50"/>
    </row>
    <row r="201" spans="2:8" x14ac:dyDescent="0.25">
      <c r="B201" s="31"/>
      <c r="C201" s="31"/>
      <c r="D201" s="31"/>
      <c r="E201" s="31"/>
      <c r="F201" s="50"/>
      <c r="G201" s="50"/>
      <c r="H201" s="50"/>
    </row>
    <row r="202" spans="2:8" x14ac:dyDescent="0.25">
      <c r="B202" s="31"/>
      <c r="C202" s="31"/>
      <c r="D202" s="31"/>
      <c r="E202" s="31"/>
      <c r="F202" s="50"/>
      <c r="G202" s="50"/>
      <c r="H202" s="50"/>
    </row>
    <row r="203" spans="2:8" x14ac:dyDescent="0.25">
      <c r="B203" s="31"/>
      <c r="C203" s="31"/>
      <c r="D203" s="31"/>
      <c r="E203" s="31"/>
      <c r="F203" s="50"/>
      <c r="G203" s="50"/>
      <c r="H203" s="50"/>
    </row>
    <row r="204" spans="2:8" x14ac:dyDescent="0.25">
      <c r="B204" s="31"/>
      <c r="C204" s="31"/>
      <c r="D204" s="31"/>
      <c r="E204" s="31"/>
      <c r="F204" s="50"/>
      <c r="G204" s="50"/>
      <c r="H204" s="50"/>
    </row>
    <row r="205" spans="2:8" x14ac:dyDescent="0.25">
      <c r="B205" s="31"/>
      <c r="C205" s="31"/>
      <c r="D205" s="31"/>
      <c r="E205" s="31"/>
      <c r="F205" s="50"/>
      <c r="G205" s="50"/>
      <c r="H205" s="50"/>
    </row>
    <row r="206" spans="2:8" x14ac:dyDescent="0.25">
      <c r="B206" s="31"/>
      <c r="C206" s="31"/>
      <c r="D206" s="31"/>
      <c r="E206" s="31"/>
      <c r="F206" s="50"/>
      <c r="G206" s="50"/>
      <c r="H206" s="50"/>
    </row>
    <row r="207" spans="2:8" x14ac:dyDescent="0.25">
      <c r="B207" s="31"/>
      <c r="C207" s="31"/>
      <c r="D207" s="31"/>
      <c r="E207" s="31"/>
      <c r="F207" s="50"/>
      <c r="G207" s="50"/>
      <c r="H207" s="50"/>
    </row>
    <row r="208" spans="2:8" x14ac:dyDescent="0.25">
      <c r="B208" s="31"/>
      <c r="C208" s="31"/>
      <c r="D208" s="31"/>
      <c r="E208" s="31"/>
      <c r="F208" s="50"/>
      <c r="G208" s="50"/>
      <c r="H208" s="50"/>
    </row>
    <row r="209" spans="2:8" x14ac:dyDescent="0.25">
      <c r="B209" s="31"/>
      <c r="C209" s="31"/>
      <c r="D209" s="31"/>
      <c r="E209" s="31"/>
      <c r="F209" s="50"/>
      <c r="G209" s="50"/>
      <c r="H209" s="50"/>
    </row>
    <row r="210" spans="2:8" x14ac:dyDescent="0.25">
      <c r="B210" s="31"/>
      <c r="C210" s="31"/>
      <c r="D210" s="31"/>
      <c r="E210" s="31"/>
      <c r="F210" s="50"/>
      <c r="G210" s="50"/>
      <c r="H210" s="50"/>
    </row>
    <row r="211" spans="2:8" x14ac:dyDescent="0.25">
      <c r="B211" s="31"/>
      <c r="C211" s="31"/>
      <c r="D211" s="31"/>
      <c r="E211" s="31"/>
      <c r="F211" s="50"/>
      <c r="G211" s="50"/>
      <c r="H211" s="50"/>
    </row>
    <row r="212" spans="2:8" x14ac:dyDescent="0.25">
      <c r="B212" s="31"/>
      <c r="C212" s="31"/>
      <c r="D212" s="31"/>
      <c r="E212" s="31"/>
      <c r="F212" s="50"/>
      <c r="G212" s="50"/>
      <c r="H212" s="50"/>
    </row>
    <row r="213" spans="2:8" x14ac:dyDescent="0.25">
      <c r="B213" s="31"/>
      <c r="C213" s="31"/>
      <c r="D213" s="31"/>
      <c r="E213" s="31"/>
      <c r="F213" s="50"/>
      <c r="G213" s="50"/>
      <c r="H213" s="50"/>
    </row>
    <row r="214" spans="2:8" x14ac:dyDescent="0.25">
      <c r="B214" s="31"/>
      <c r="C214" s="31"/>
      <c r="D214" s="31"/>
      <c r="E214" s="31"/>
      <c r="F214" s="50"/>
      <c r="G214" s="50"/>
      <c r="H214" s="50"/>
    </row>
    <row r="215" spans="2:8" x14ac:dyDescent="0.25">
      <c r="B215" s="31"/>
      <c r="C215" s="31"/>
      <c r="D215" s="31"/>
      <c r="E215" s="31"/>
      <c r="F215" s="50"/>
      <c r="G215" s="50"/>
      <c r="H215" s="50"/>
    </row>
    <row r="216" spans="2:8" x14ac:dyDescent="0.25">
      <c r="B216" s="31"/>
      <c r="C216" s="31"/>
      <c r="D216" s="31"/>
      <c r="E216" s="31"/>
      <c r="F216" s="50"/>
      <c r="G216" s="50"/>
      <c r="H216" s="50"/>
    </row>
    <row r="217" spans="2:8" x14ac:dyDescent="0.25">
      <c r="B217" s="31"/>
      <c r="C217" s="31"/>
      <c r="D217" s="31"/>
      <c r="E217" s="31"/>
      <c r="F217" s="50"/>
      <c r="G217" s="50"/>
      <c r="H217" s="50"/>
    </row>
    <row r="218" spans="2:8" x14ac:dyDescent="0.25">
      <c r="B218" s="31"/>
      <c r="C218" s="31"/>
      <c r="D218" s="31"/>
      <c r="E218" s="31"/>
      <c r="F218" s="50"/>
      <c r="G218" s="50"/>
      <c r="H218" s="50"/>
    </row>
    <row r="219" spans="2:8" x14ac:dyDescent="0.25">
      <c r="B219" s="31"/>
      <c r="C219" s="31"/>
      <c r="D219" s="31"/>
      <c r="E219" s="31"/>
      <c r="F219" s="50"/>
      <c r="G219" s="50"/>
      <c r="H219" s="50"/>
    </row>
    <row r="220" spans="2:8" x14ac:dyDescent="0.25">
      <c r="B220" s="31"/>
      <c r="C220" s="31"/>
      <c r="D220" s="31"/>
      <c r="E220" s="31"/>
      <c r="F220" s="50"/>
      <c r="G220" s="50"/>
      <c r="H220" s="50"/>
    </row>
    <row r="221" spans="2:8" x14ac:dyDescent="0.25">
      <c r="B221" s="31"/>
      <c r="C221" s="31"/>
      <c r="D221" s="31"/>
      <c r="E221" s="31"/>
      <c r="F221" s="50"/>
      <c r="G221" s="50"/>
      <c r="H221" s="50"/>
    </row>
    <row r="222" spans="2:8" x14ac:dyDescent="0.25">
      <c r="B222" s="51"/>
      <c r="C222" s="51"/>
      <c r="D222" s="29"/>
      <c r="E222" s="29"/>
      <c r="F222" s="50"/>
      <c r="G222" s="50"/>
      <c r="H222" s="50"/>
    </row>
    <row r="223" spans="2:8" x14ac:dyDescent="0.25">
      <c r="B223" s="51"/>
      <c r="C223" s="51"/>
      <c r="D223" s="29"/>
      <c r="E223" s="29"/>
      <c r="F223" s="50"/>
      <c r="G223" s="50"/>
      <c r="H223" s="50"/>
    </row>
    <row r="224" spans="2:8" x14ac:dyDescent="0.25">
      <c r="B224" s="51"/>
      <c r="C224" s="51"/>
      <c r="D224" s="29"/>
      <c r="E224" s="29"/>
      <c r="F224" s="50"/>
      <c r="G224" s="50"/>
      <c r="H224" s="50"/>
    </row>
    <row r="225" spans="2:8" x14ac:dyDescent="0.25">
      <c r="B225" s="51"/>
      <c r="C225" s="51"/>
      <c r="D225" s="29"/>
      <c r="E225" s="29"/>
      <c r="F225" s="50"/>
      <c r="G225" s="50"/>
      <c r="H225" s="50"/>
    </row>
    <row r="226" spans="2:8" x14ac:dyDescent="0.25">
      <c r="B226" s="51"/>
      <c r="C226" s="51"/>
      <c r="D226" s="29"/>
      <c r="E226" s="29"/>
      <c r="F226" s="50"/>
      <c r="G226" s="50"/>
      <c r="H226" s="50"/>
    </row>
    <row r="227" spans="2:8" x14ac:dyDescent="0.25">
      <c r="B227" s="51"/>
      <c r="C227" s="51"/>
      <c r="D227" s="29"/>
      <c r="E227" s="29"/>
      <c r="F227" s="50"/>
      <c r="G227" s="50"/>
      <c r="H227" s="50"/>
    </row>
    <row r="228" spans="2:8" x14ac:dyDescent="0.25">
      <c r="B228" s="51"/>
      <c r="C228" s="51"/>
      <c r="D228" s="29"/>
      <c r="E228" s="29"/>
      <c r="F228" s="50"/>
      <c r="G228" s="50"/>
      <c r="H228" s="50"/>
    </row>
    <row r="229" spans="2:8" x14ac:dyDescent="0.25">
      <c r="B229" s="51"/>
      <c r="C229" s="51"/>
      <c r="D229" s="29"/>
      <c r="E229" s="29"/>
      <c r="F229" s="50"/>
      <c r="G229" s="50"/>
      <c r="H229" s="50"/>
    </row>
    <row r="230" spans="2:8" x14ac:dyDescent="0.25">
      <c r="B230" s="51"/>
      <c r="C230" s="51"/>
      <c r="D230" s="29"/>
      <c r="E230" s="29"/>
      <c r="F230" s="50"/>
      <c r="G230" s="50"/>
      <c r="H230" s="50"/>
    </row>
    <row r="231" spans="2:8" x14ac:dyDescent="0.25">
      <c r="B231" s="51"/>
      <c r="C231" s="51"/>
      <c r="D231" s="29"/>
      <c r="E231" s="29"/>
      <c r="F231" s="50"/>
      <c r="G231" s="50"/>
      <c r="H231" s="50"/>
    </row>
    <row r="232" spans="2:8" x14ac:dyDescent="0.25">
      <c r="B232" s="51"/>
      <c r="C232" s="51"/>
      <c r="D232" s="29"/>
      <c r="E232" s="29"/>
      <c r="F232" s="50"/>
      <c r="G232" s="50"/>
      <c r="H232" s="50"/>
    </row>
    <row r="233" spans="2:8" x14ac:dyDescent="0.25">
      <c r="B233" s="51"/>
      <c r="C233" s="51"/>
      <c r="D233" s="29"/>
      <c r="E233" s="29"/>
      <c r="F233" s="50"/>
      <c r="G233" s="50"/>
      <c r="H233" s="50"/>
    </row>
    <row r="234" spans="2:8" x14ac:dyDescent="0.25">
      <c r="B234" s="51"/>
      <c r="C234" s="51"/>
      <c r="D234" s="29"/>
      <c r="E234" s="29"/>
      <c r="F234" s="50"/>
      <c r="G234" s="50"/>
      <c r="H234" s="50"/>
    </row>
    <row r="235" spans="2:8" x14ac:dyDescent="0.25">
      <c r="B235" s="51"/>
      <c r="C235" s="51"/>
      <c r="D235" s="29"/>
      <c r="E235" s="29"/>
      <c r="F235" s="50"/>
      <c r="G235" s="50"/>
      <c r="H235" s="50"/>
    </row>
    <row r="236" spans="2:8" x14ac:dyDescent="0.25">
      <c r="B236" s="51"/>
      <c r="C236" s="51"/>
      <c r="D236" s="29"/>
      <c r="E236" s="29"/>
      <c r="F236" s="50"/>
      <c r="G236" s="50"/>
      <c r="H236" s="50"/>
    </row>
    <row r="237" spans="2:8" x14ac:dyDescent="0.25">
      <c r="B237" s="21"/>
      <c r="C237" s="26"/>
      <c r="D237" s="27"/>
      <c r="E237" s="27"/>
    </row>
    <row r="238" spans="2:8" x14ac:dyDescent="0.25">
      <c r="B238" s="21"/>
      <c r="C238" s="26"/>
      <c r="D238" s="27"/>
      <c r="E238" s="27"/>
    </row>
    <row r="239" spans="2:8" x14ac:dyDescent="0.25">
      <c r="B239" s="21"/>
      <c r="C239" s="26"/>
      <c r="D239" s="27"/>
      <c r="E239" s="27"/>
    </row>
    <row r="240" spans="2:8" x14ac:dyDescent="0.25">
      <c r="B240" s="21"/>
      <c r="C240" s="26"/>
      <c r="D240" s="27"/>
      <c r="E240" s="27"/>
    </row>
    <row r="241" spans="2:5" x14ac:dyDescent="0.25">
      <c r="B241" s="21"/>
      <c r="C241" s="26"/>
      <c r="D241" s="27"/>
      <c r="E241" s="27"/>
    </row>
    <row r="242" spans="2:5" x14ac:dyDescent="0.25">
      <c r="B242" s="21"/>
      <c r="C242" s="26"/>
      <c r="D242" s="27"/>
      <c r="E242" s="27"/>
    </row>
    <row r="243" spans="2:5" ht="12.75" x14ac:dyDescent="0.2">
      <c r="B243" s="22"/>
      <c r="C243" s="28"/>
      <c r="D243" s="27"/>
      <c r="E243" s="27"/>
    </row>
    <row r="244" spans="2:5" ht="12.75" x14ac:dyDescent="0.2">
      <c r="B244" s="22"/>
      <c r="C244" s="28"/>
      <c r="D244" s="27"/>
      <c r="E244" s="27"/>
    </row>
    <row r="245" spans="2:5" ht="12.75" x14ac:dyDescent="0.2">
      <c r="B245" s="22"/>
      <c r="C245" s="28"/>
      <c r="D245" s="27"/>
      <c r="E245" s="27"/>
    </row>
    <row r="246" spans="2:5" ht="12.75" x14ac:dyDescent="0.2">
      <c r="B246" s="22"/>
      <c r="C246" s="28"/>
      <c r="D246" s="27"/>
      <c r="E246" s="27"/>
    </row>
    <row r="247" spans="2:5" ht="12.75" x14ac:dyDescent="0.2">
      <c r="B247" s="22"/>
      <c r="C247" s="28"/>
      <c r="D247" s="27"/>
      <c r="E247" s="27"/>
    </row>
    <row r="248" spans="2:5" x14ac:dyDescent="0.25">
      <c r="B248" s="22"/>
      <c r="C248" s="22"/>
    </row>
    <row r="249" spans="2:5" x14ac:dyDescent="0.25">
      <c r="B249" s="22"/>
      <c r="C249" s="22"/>
    </row>
    <row r="250" spans="2:5" x14ac:dyDescent="0.25">
      <c r="B250" s="22"/>
      <c r="C250" s="22"/>
    </row>
    <row r="251" spans="2:5" x14ac:dyDescent="0.25">
      <c r="B251" s="22"/>
      <c r="C251" s="22"/>
    </row>
    <row r="252" spans="2:5" x14ac:dyDescent="0.25">
      <c r="B252" s="22"/>
      <c r="C252" s="22"/>
    </row>
    <row r="253" spans="2:5" x14ac:dyDescent="0.25">
      <c r="B253" s="22"/>
      <c r="C253" s="22"/>
    </row>
  </sheetData>
  <mergeCells count="19">
    <mergeCell ref="B161:C161"/>
    <mergeCell ref="B166:C166"/>
    <mergeCell ref="B142:C142"/>
    <mergeCell ref="D80:D81"/>
    <mergeCell ref="B156:C156"/>
    <mergeCell ref="D122:D123"/>
    <mergeCell ref="B102:C102"/>
    <mergeCell ref="B114:C114"/>
    <mergeCell ref="B108:C108"/>
    <mergeCell ref="D145:D146"/>
    <mergeCell ref="D13:D14"/>
    <mergeCell ref="D5:D6"/>
    <mergeCell ref="B10:C10"/>
    <mergeCell ref="H145:H146"/>
    <mergeCell ref="B2:H2"/>
    <mergeCell ref="H122:H123"/>
    <mergeCell ref="H13:H14"/>
    <mergeCell ref="H80:H81"/>
    <mergeCell ref="H5:H6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29"/>
  <sheetViews>
    <sheetView workbookViewId="0">
      <selection activeCell="J16" sqref="J16"/>
    </sheetView>
  </sheetViews>
  <sheetFormatPr defaultRowHeight="12.75" x14ac:dyDescent="0.2"/>
  <cols>
    <col min="2" max="2" width="31.7109375" customWidth="1"/>
    <col min="3" max="3" width="14" customWidth="1"/>
    <col min="4" max="4" width="12.5703125" customWidth="1"/>
    <col min="5" max="5" width="15.42578125" customWidth="1"/>
  </cols>
  <sheetData>
    <row r="13" spans="1:5" x14ac:dyDescent="0.2">
      <c r="A13" s="6" t="s">
        <v>63</v>
      </c>
      <c r="B13" s="2"/>
      <c r="C13" s="12"/>
      <c r="D13" s="12"/>
      <c r="E13" s="12"/>
    </row>
    <row r="14" spans="1:5" x14ac:dyDescent="0.2">
      <c r="A14" s="3">
        <v>5113</v>
      </c>
      <c r="B14" s="3" t="s">
        <v>28</v>
      </c>
      <c r="C14" s="10">
        <v>55000000</v>
      </c>
      <c r="D14" s="10"/>
      <c r="E14" s="10"/>
    </row>
    <row r="15" spans="1:5" x14ac:dyDescent="0.2">
      <c r="A15" s="3">
        <v>5114</v>
      </c>
      <c r="B15" s="16" t="s">
        <v>65</v>
      </c>
      <c r="C15" s="11">
        <v>13000000</v>
      </c>
      <c r="D15" s="10"/>
      <c r="E15" s="11"/>
    </row>
    <row r="16" spans="1:5" x14ac:dyDescent="0.2">
      <c r="A16" s="5"/>
      <c r="B16" s="4" t="s">
        <v>59</v>
      </c>
      <c r="C16" s="13">
        <f>SUM(C14:C15)</f>
        <v>68000000</v>
      </c>
      <c r="D16" s="13">
        <f t="shared" ref="D16:E16" si="0">SUM(D14:D15)</f>
        <v>0</v>
      </c>
      <c r="E16" s="13">
        <f t="shared" si="0"/>
        <v>0</v>
      </c>
    </row>
    <row r="20" spans="1:5" x14ac:dyDescent="0.2">
      <c r="A20" s="6" t="s">
        <v>64</v>
      </c>
      <c r="B20" s="2"/>
      <c r="C20" s="12"/>
      <c r="D20" s="12"/>
      <c r="E20" s="12"/>
    </row>
    <row r="21" spans="1:5" x14ac:dyDescent="0.2">
      <c r="A21" s="3">
        <v>5113</v>
      </c>
      <c r="B21" s="3" t="s">
        <v>28</v>
      </c>
      <c r="C21" s="10">
        <v>188954000</v>
      </c>
      <c r="D21" s="10">
        <v>142954000</v>
      </c>
      <c r="E21" s="10">
        <v>143953000</v>
      </c>
    </row>
    <row r="22" spans="1:5" x14ac:dyDescent="0.2">
      <c r="A22" s="3">
        <v>5114</v>
      </c>
      <c r="B22" s="3" t="s">
        <v>58</v>
      </c>
      <c r="C22" s="11">
        <v>0</v>
      </c>
      <c r="D22" s="10">
        <v>5000000</v>
      </c>
      <c r="E22" s="11">
        <v>5000000</v>
      </c>
    </row>
    <row r="23" spans="1:5" x14ac:dyDescent="0.2">
      <c r="A23" s="5"/>
      <c r="B23" s="4" t="s">
        <v>59</v>
      </c>
      <c r="C23" s="13">
        <f>SUM(C21:C22)</f>
        <v>188954000</v>
      </c>
      <c r="D23" s="13">
        <f t="shared" ref="D23:E23" si="1">SUM(D21:D22)</f>
        <v>147954000</v>
      </c>
      <c r="E23" s="13">
        <f t="shared" si="1"/>
        <v>148953000</v>
      </c>
    </row>
    <row r="26" spans="1:5" x14ac:dyDescent="0.2">
      <c r="A26" s="6" t="s">
        <v>66</v>
      </c>
      <c r="B26" s="2"/>
      <c r="C26" s="12"/>
      <c r="D26" s="12"/>
      <c r="E26" s="12"/>
    </row>
    <row r="27" spans="1:5" x14ac:dyDescent="0.2">
      <c r="A27" s="3">
        <v>5113</v>
      </c>
      <c r="B27" s="3" t="s">
        <v>28</v>
      </c>
      <c r="C27" s="10">
        <f>SUM(C14+C21)</f>
        <v>243954000</v>
      </c>
      <c r="D27" s="10">
        <f t="shared" ref="D27:E27" si="2">SUM(D14+D21)</f>
        <v>142954000</v>
      </c>
      <c r="E27" s="10">
        <f t="shared" si="2"/>
        <v>143953000</v>
      </c>
    </row>
    <row r="28" spans="1:5" x14ac:dyDescent="0.2">
      <c r="A28" s="3">
        <v>5114</v>
      </c>
      <c r="B28" s="3" t="s">
        <v>58</v>
      </c>
      <c r="C28" s="10">
        <f>SUM(C15+C22)</f>
        <v>13000000</v>
      </c>
      <c r="D28" s="10">
        <f t="shared" ref="D28:E28" si="3">SUM(D15+D22)</f>
        <v>5000000</v>
      </c>
      <c r="E28" s="10">
        <f t="shared" si="3"/>
        <v>5000000</v>
      </c>
    </row>
    <row r="29" spans="1:5" x14ac:dyDescent="0.2">
      <c r="A29" s="5"/>
      <c r="B29" s="4" t="s">
        <v>59</v>
      </c>
      <c r="C29" s="13">
        <f>SUM(C27:C28)</f>
        <v>256954000</v>
      </c>
      <c r="D29" s="13">
        <f t="shared" ref="D29:E29" si="4">SUM(D27:D28)</f>
        <v>147954000</v>
      </c>
      <c r="E29" s="13">
        <f t="shared" si="4"/>
        <v>148953000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Rada</cp:lastModifiedBy>
  <cp:lastPrinted>2016-08-31T11:51:18Z</cp:lastPrinted>
  <dcterms:created xsi:type="dcterms:W3CDTF">2011-01-05T12:42:28Z</dcterms:created>
  <dcterms:modified xsi:type="dcterms:W3CDTF">2016-09-07T12:03:47Z</dcterms:modified>
</cp:coreProperties>
</file>